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L:\A110_検診\B050_がん個別（発送物・マニュアル）\C050_請求書（委託料）\R7\請求書原本（数式あり）\"/>
    </mc:Choice>
  </mc:AlternateContent>
  <xr:revisionPtr revIDLastSave="0" documentId="13_ncr:1_{A11D6697-EE1A-4F58-94CC-29C6139684C9}" xr6:coauthVersionLast="47" xr6:coauthVersionMax="47" xr10:uidLastSave="{00000000-0000-0000-0000-000000000000}"/>
  <workbookProtection workbookAlgorithmName="SHA-512" workbookHashValue="r+skoFeY3ECyNYbCSPsJav7yGVuCm1XjuMe+PGB5vLRn61B9d7w423yagczbtnY1HZnw1kcHXuR98jD02a15KA==" workbookSaltValue="A8/vf6/0HbZKl4tH0zFc9w==" workbookSpinCount="100000" lockStructure="1"/>
  <bookViews>
    <workbookView xWindow="-120" yWindow="-120" windowWidth="20730" windowHeight="11160" xr2:uid="{00000000-000D-0000-FFFF-FFFF00000000}"/>
  </bookViews>
  <sheets>
    <sheet name="個別請求書 " sheetId="16" r:id="rId1"/>
    <sheet name="個別請求書(未提出)" sheetId="17" r:id="rId2"/>
    <sheet name="【医】一覧" sheetId="18" state="hidden" r:id="rId3"/>
  </sheets>
  <externalReferences>
    <externalReference r:id="rId4"/>
    <externalReference r:id="rId5"/>
    <externalReference r:id="rId6"/>
  </externalReferences>
  <definedNames>
    <definedName name="_A1048576" localSheetId="2">[1]【個】一覧!#REF!</definedName>
    <definedName name="_A1048576">[1]【個】一覧!#REF!</definedName>
    <definedName name="_xlnm._FilterDatabase" localSheetId="2" hidden="1">【医】一覧!$A$1:$T$193</definedName>
    <definedName name="_xlnm.Print_Area" localSheetId="0">'個別請求書 '!$A$1:$AB$78</definedName>
    <definedName name="_xlnm.Print_Area" localSheetId="1">'個別請求書(未提出)'!$A$1:$Z$78</definedName>
    <definedName name="医一覧">【医】一覧!$A$1:$T$206</definedName>
    <definedName name="医師会件数伝票用" localSheetId="2">#REF!</definedName>
    <definedName name="医師会件数伝票用">#REF!</definedName>
    <definedName name="医療機関一覧">#REF!</definedName>
    <definedName name="確認用一覧">[2]確認用!$A$4:$AL$131</definedName>
    <definedName name="掲載" localSheetId="2">#REF!</definedName>
    <definedName name="掲載">#REF!</definedName>
    <definedName name="個別件数伝票用">'[3]【個】一覧(R2.11) '!$E$3:$Y$62</definedName>
    <definedName name="五十音">[2]参照!$L$4:$L$11</definedName>
    <definedName name="市町村リスト">#REF!</definedName>
    <definedName name="種類" localSheetId="2">#REF!</definedName>
    <definedName name="種類">#REF!</definedName>
    <definedName name="小児成肺" localSheetId="2">#REF!</definedName>
    <definedName name="小児成肺">#REF!</definedName>
    <definedName name="乗入件数伝票用">[3]【乗】一覧!$E$3:$U$366</definedName>
    <definedName name="送付方法" localSheetId="2">#REF!</definedName>
    <definedName name="送付方法">#REF!</definedName>
    <definedName name="担当者">[2]参照!#REF!</definedName>
    <definedName name="文字コード表">【医】一覧!$A$200:$B$209</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7" l="1"/>
  <c r="L7" i="17"/>
  <c r="M7" i="16"/>
  <c r="M9" i="16"/>
  <c r="D193" i="18"/>
  <c r="D192" i="18"/>
  <c r="D191" i="18"/>
  <c r="D190" i="18"/>
  <c r="D189" i="18"/>
  <c r="D188" i="18"/>
  <c r="D187" i="18"/>
  <c r="D186" i="18"/>
  <c r="D185" i="18"/>
  <c r="D184" i="18"/>
  <c r="D183" i="18"/>
  <c r="D182" i="18"/>
  <c r="D181" i="18"/>
  <c r="D180" i="18"/>
  <c r="D179" i="18"/>
  <c r="D178" i="18"/>
  <c r="D177" i="18"/>
  <c r="D176" i="18"/>
  <c r="D175" i="18"/>
  <c r="D174" i="18"/>
  <c r="D173" i="18"/>
  <c r="D172" i="18"/>
  <c r="D171" i="18"/>
  <c r="D170" i="18"/>
  <c r="D169" i="18"/>
  <c r="D168" i="18"/>
  <c r="D167" i="18"/>
  <c r="D166" i="18"/>
  <c r="D165" i="18"/>
  <c r="D164" i="18"/>
  <c r="D163" i="18"/>
  <c r="D162" i="18"/>
  <c r="D161" i="18"/>
  <c r="D160" i="18"/>
  <c r="D159" i="18"/>
  <c r="D158" i="18"/>
  <c r="D157" i="18"/>
  <c r="D156" i="18"/>
  <c r="D155" i="18"/>
  <c r="D154" i="18"/>
  <c r="D153" i="18"/>
  <c r="D152" i="18"/>
  <c r="D151" i="18"/>
  <c r="D150" i="18"/>
  <c r="D149" i="18"/>
  <c r="D148" i="18"/>
  <c r="D147" i="18"/>
  <c r="D146" i="18"/>
  <c r="D145" i="18"/>
  <c r="D144" i="18"/>
  <c r="D143" i="18"/>
  <c r="D142" i="18"/>
  <c r="D141" i="18"/>
  <c r="D140" i="18"/>
  <c r="D139" i="18"/>
  <c r="D138" i="18"/>
  <c r="D137" i="18"/>
  <c r="D136" i="18"/>
  <c r="D135" i="18"/>
  <c r="D134" i="18"/>
  <c r="D133" i="18"/>
  <c r="D132" i="18"/>
  <c r="D131" i="18"/>
  <c r="D130" i="18"/>
  <c r="D129" i="18"/>
  <c r="D128" i="18"/>
  <c r="D127" i="18"/>
  <c r="D126" i="18"/>
  <c r="D125" i="18"/>
  <c r="D124" i="18"/>
  <c r="D123" i="18"/>
  <c r="D122" i="18"/>
  <c r="D121" i="18"/>
  <c r="D120" i="18"/>
  <c r="D119" i="18"/>
  <c r="D118" i="18"/>
  <c r="D117" i="18"/>
  <c r="D116" i="18"/>
  <c r="D115" i="18"/>
  <c r="D114" i="18"/>
  <c r="D113" i="18"/>
  <c r="D112" i="18"/>
  <c r="D111" i="18"/>
  <c r="D110" i="18"/>
  <c r="D109" i="18"/>
  <c r="D108" i="18"/>
  <c r="D107" i="18"/>
  <c r="D106" i="18"/>
  <c r="D105" i="18"/>
  <c r="D104" i="18"/>
  <c r="D103" i="18"/>
  <c r="D102" i="18"/>
  <c r="D101" i="18"/>
  <c r="D100" i="18"/>
  <c r="D99" i="18"/>
  <c r="D98" i="18"/>
  <c r="D97" i="18"/>
  <c r="D96" i="18"/>
  <c r="D95" i="18"/>
  <c r="D94" i="18"/>
  <c r="D93" i="18"/>
  <c r="D92" i="18"/>
  <c r="D91" i="18"/>
  <c r="D90" i="18"/>
  <c r="D89" i="18"/>
  <c r="D88" i="18"/>
  <c r="D87" i="18"/>
  <c r="D86" i="18"/>
  <c r="D85" i="18"/>
  <c r="D84" i="18"/>
  <c r="D83" i="18"/>
  <c r="D82" i="18"/>
  <c r="D81" i="18"/>
  <c r="D80" i="18"/>
  <c r="D79" i="18"/>
  <c r="D78" i="18"/>
  <c r="D77" i="18"/>
  <c r="D76" i="18"/>
  <c r="D75" i="18"/>
  <c r="D74" i="18"/>
  <c r="D73" i="18"/>
  <c r="D72" i="18"/>
  <c r="D71" i="18"/>
  <c r="D70" i="18"/>
  <c r="D69" i="18"/>
  <c r="D68" i="18"/>
  <c r="D67" i="18"/>
  <c r="D66" i="18"/>
  <c r="D65" i="18"/>
  <c r="D64" i="18"/>
  <c r="D63" i="18"/>
  <c r="D62" i="18"/>
  <c r="D61" i="18"/>
  <c r="D60" i="18"/>
  <c r="D59" i="18"/>
  <c r="D58" i="18"/>
  <c r="D57" i="18"/>
  <c r="D56" i="18"/>
  <c r="D55" i="18"/>
  <c r="D54" i="18"/>
  <c r="D53" i="18"/>
  <c r="D52" i="18"/>
  <c r="D51" i="18"/>
  <c r="D50" i="18"/>
  <c r="D49" i="18"/>
  <c r="D48" i="18"/>
  <c r="D47" i="18"/>
  <c r="D46" i="18"/>
  <c r="D45" i="18"/>
  <c r="D44" i="18"/>
  <c r="D43" i="18"/>
  <c r="D42" i="18"/>
  <c r="D41" i="18"/>
  <c r="D40" i="18"/>
  <c r="D39" i="18"/>
  <c r="D38" i="18"/>
  <c r="D37" i="18"/>
  <c r="D36" i="18"/>
  <c r="D35" i="18"/>
  <c r="D34" i="18"/>
  <c r="D33" i="18"/>
  <c r="D32" i="18"/>
  <c r="D31" i="18"/>
  <c r="D30" i="18"/>
  <c r="D29" i="18"/>
  <c r="D28" i="18"/>
  <c r="D27" i="18"/>
  <c r="D26" i="18"/>
  <c r="D25" i="18"/>
  <c r="D24" i="18"/>
  <c r="D23" i="18"/>
  <c r="D22" i="18"/>
  <c r="D21" i="18"/>
  <c r="D20" i="18"/>
  <c r="D19" i="18"/>
  <c r="D18" i="18"/>
  <c r="D17" i="18"/>
  <c r="D16" i="18"/>
  <c r="D15" i="18"/>
  <c r="D14" i="18"/>
  <c r="D13" i="18"/>
  <c r="D12" i="18"/>
  <c r="D11" i="18"/>
  <c r="D10" i="18"/>
  <c r="D9" i="18"/>
  <c r="D8" i="18"/>
  <c r="D7" i="18"/>
  <c r="D6" i="18"/>
  <c r="D5" i="18"/>
  <c r="D4" i="18"/>
  <c r="D3" i="18"/>
  <c r="D2" i="18"/>
  <c r="Q26" i="17"/>
  <c r="Q25" i="17"/>
  <c r="Q24" i="17"/>
  <c r="Q23" i="17"/>
  <c r="L188" i="18"/>
  <c r="L180" i="18"/>
  <c r="L172" i="18"/>
  <c r="L164" i="18"/>
  <c r="L156" i="18"/>
  <c r="L148" i="18"/>
  <c r="L140" i="18"/>
  <c r="L132" i="18"/>
  <c r="L124" i="18"/>
  <c r="L116" i="18"/>
  <c r="L108" i="18"/>
  <c r="L100" i="18"/>
  <c r="L92" i="18"/>
  <c r="L84" i="18"/>
  <c r="L76" i="18"/>
  <c r="L68" i="18"/>
  <c r="L54" i="18"/>
  <c r="L46" i="18"/>
  <c r="L38" i="18"/>
  <c r="L30" i="18"/>
  <c r="L22" i="18"/>
  <c r="L14" i="18"/>
  <c r="L6" i="18"/>
  <c r="L119" i="18"/>
  <c r="L63" i="18"/>
  <c r="L17" i="18"/>
  <c r="L193" i="18"/>
  <c r="L185" i="18"/>
  <c r="L177" i="18"/>
  <c r="L169" i="18"/>
  <c r="L161" i="18"/>
  <c r="L153" i="18"/>
  <c r="L145" i="18"/>
  <c r="L137" i="18"/>
  <c r="L129" i="18"/>
  <c r="L121" i="18"/>
  <c r="L113" i="18"/>
  <c r="L105" i="18"/>
  <c r="L97" i="18"/>
  <c r="L89" i="18"/>
  <c r="L81" i="18"/>
  <c r="L73" i="18"/>
  <c r="L65" i="18"/>
  <c r="L59" i="18"/>
  <c r="L51" i="18"/>
  <c r="L43" i="18"/>
  <c r="L35" i="18"/>
  <c r="L27" i="18"/>
  <c r="L19" i="18"/>
  <c r="L11" i="18"/>
  <c r="L3" i="18"/>
  <c r="L183" i="18"/>
  <c r="L167" i="18"/>
  <c r="L87" i="18"/>
  <c r="L9" i="18"/>
  <c r="L190" i="18"/>
  <c r="L182" i="18"/>
  <c r="L174" i="18"/>
  <c r="L166" i="18"/>
  <c r="L158" i="18"/>
  <c r="L150" i="18"/>
  <c r="L142" i="18"/>
  <c r="L134" i="18"/>
  <c r="L126" i="18"/>
  <c r="L118" i="18"/>
  <c r="L110" i="18"/>
  <c r="L102" i="18"/>
  <c r="L94" i="18"/>
  <c r="L86" i="18"/>
  <c r="L78" i="18"/>
  <c r="L70" i="18"/>
  <c r="L62" i="18"/>
  <c r="L56" i="18"/>
  <c r="L48" i="18"/>
  <c r="L40" i="18"/>
  <c r="L32" i="18"/>
  <c r="L24" i="18"/>
  <c r="L16" i="18"/>
  <c r="L8" i="18"/>
  <c r="L175" i="18"/>
  <c r="L159" i="18"/>
  <c r="L151" i="18"/>
  <c r="L49" i="18"/>
  <c r="L33" i="18"/>
  <c r="L187" i="18"/>
  <c r="L179" i="18"/>
  <c r="L171" i="18"/>
  <c r="L163" i="18"/>
  <c r="L155" i="18"/>
  <c r="L147" i="18"/>
  <c r="L139" i="18"/>
  <c r="L131" i="18"/>
  <c r="L123" i="18"/>
  <c r="L115" i="18"/>
  <c r="L107" i="18"/>
  <c r="L99" i="18"/>
  <c r="L91" i="18"/>
  <c r="L83" i="18"/>
  <c r="L75" i="18"/>
  <c r="L67" i="18"/>
  <c r="L53" i="18"/>
  <c r="L45" i="18"/>
  <c r="L37" i="18"/>
  <c r="L29" i="18"/>
  <c r="L21" i="18"/>
  <c r="L13" i="18"/>
  <c r="L5" i="18"/>
  <c r="L95" i="18"/>
  <c r="L41" i="18"/>
  <c r="L192" i="18"/>
  <c r="L184" i="18"/>
  <c r="L176" i="18"/>
  <c r="L168" i="18"/>
  <c r="L160" i="18"/>
  <c r="L152" i="18"/>
  <c r="L144" i="18"/>
  <c r="L136" i="18"/>
  <c r="L128" i="18"/>
  <c r="L120" i="18"/>
  <c r="L112" i="18"/>
  <c r="L104" i="18"/>
  <c r="L96" i="18"/>
  <c r="L88" i="18"/>
  <c r="L80" i="18"/>
  <c r="L72" i="18"/>
  <c r="L64" i="18"/>
  <c r="L58" i="18"/>
  <c r="L50" i="18"/>
  <c r="L42" i="18"/>
  <c r="L34" i="18"/>
  <c r="L26" i="18"/>
  <c r="L18" i="18"/>
  <c r="L10" i="18"/>
  <c r="L2" i="18"/>
  <c r="L143" i="18"/>
  <c r="L127" i="18"/>
  <c r="L111" i="18"/>
  <c r="L71" i="18"/>
  <c r="L189" i="18"/>
  <c r="L181" i="18"/>
  <c r="L173" i="18"/>
  <c r="L165" i="18"/>
  <c r="L157" i="18"/>
  <c r="L149" i="18"/>
  <c r="L141" i="18"/>
  <c r="L133" i="18"/>
  <c r="L125" i="18"/>
  <c r="L117" i="18"/>
  <c r="L109" i="18"/>
  <c r="L101" i="18"/>
  <c r="L93" i="18"/>
  <c r="L85" i="18"/>
  <c r="L77" i="18"/>
  <c r="L69" i="18"/>
  <c r="L55" i="18"/>
  <c r="L47" i="18"/>
  <c r="L39" i="18"/>
  <c r="L31" i="18"/>
  <c r="L23" i="18"/>
  <c r="L15" i="18"/>
  <c r="L7" i="18"/>
  <c r="L57" i="18"/>
  <c r="L25" i="18"/>
  <c r="L186" i="18"/>
  <c r="L178" i="18"/>
  <c r="L170" i="18"/>
  <c r="L162" i="18"/>
  <c r="L154" i="18"/>
  <c r="L146" i="18"/>
  <c r="L138" i="18"/>
  <c r="L130" i="18"/>
  <c r="L122" i="18"/>
  <c r="L114" i="18"/>
  <c r="L106" i="18"/>
  <c r="L98" i="18"/>
  <c r="L90" i="18"/>
  <c r="L82" i="18"/>
  <c r="L74" i="18"/>
  <c r="L66" i="18"/>
  <c r="L60" i="18"/>
  <c r="L52" i="18"/>
  <c r="L44" i="18"/>
  <c r="L36" i="18"/>
  <c r="L28" i="18"/>
  <c r="L20" i="18"/>
  <c r="L12" i="18"/>
  <c r="L4" i="18"/>
  <c r="L191" i="18"/>
  <c r="L135" i="18"/>
  <c r="L103" i="18"/>
  <c r="L79" i="18"/>
  <c r="M79" i="18" l="1"/>
  <c r="M103" i="18"/>
  <c r="M135" i="18"/>
  <c r="M191" i="18"/>
  <c r="M4" i="18"/>
  <c r="M12" i="18"/>
  <c r="M20" i="18"/>
  <c r="M28" i="18"/>
  <c r="M36" i="18"/>
  <c r="M44" i="18"/>
  <c r="M52" i="18"/>
  <c r="M60" i="18"/>
  <c r="M66" i="18"/>
  <c r="M74" i="18"/>
  <c r="M82" i="18"/>
  <c r="M90" i="18"/>
  <c r="M98" i="18"/>
  <c r="M106" i="18"/>
  <c r="M114" i="18"/>
  <c r="M122" i="18"/>
  <c r="M130" i="18"/>
  <c r="M138" i="18"/>
  <c r="M146" i="18"/>
  <c r="M154" i="18"/>
  <c r="M162" i="18"/>
  <c r="M170" i="18"/>
  <c r="M178" i="18"/>
  <c r="M186" i="18"/>
  <c r="M25" i="18"/>
  <c r="M57" i="18"/>
  <c r="M7" i="18"/>
  <c r="M15" i="18"/>
  <c r="M23" i="18"/>
  <c r="M31" i="18"/>
  <c r="M39" i="18"/>
  <c r="M47" i="18"/>
  <c r="M55" i="18"/>
  <c r="M69" i="18"/>
  <c r="M77" i="18"/>
  <c r="M85" i="18"/>
  <c r="M93" i="18"/>
  <c r="M101" i="18"/>
  <c r="M109" i="18"/>
  <c r="M117" i="18"/>
  <c r="M125" i="18"/>
  <c r="M133" i="18"/>
  <c r="M141" i="18"/>
  <c r="M149" i="18"/>
  <c r="M157" i="18"/>
  <c r="M165" i="18"/>
  <c r="M173" i="18"/>
  <c r="M181" i="18"/>
  <c r="M189" i="18"/>
  <c r="M71" i="18"/>
  <c r="M111" i="18"/>
  <c r="M127" i="18"/>
  <c r="M143" i="18"/>
  <c r="M2" i="18"/>
  <c r="M10" i="18"/>
  <c r="M18" i="18"/>
  <c r="M26" i="18"/>
  <c r="M34" i="18"/>
  <c r="M42" i="18"/>
  <c r="M50" i="18"/>
  <c r="M58" i="18"/>
  <c r="M64" i="18"/>
  <c r="M72" i="18"/>
  <c r="M80" i="18"/>
  <c r="M88" i="18"/>
  <c r="M96" i="18"/>
  <c r="M104" i="18"/>
  <c r="M112" i="18"/>
  <c r="M120" i="18"/>
  <c r="M128" i="18"/>
  <c r="M136" i="18"/>
  <c r="M144" i="18"/>
  <c r="M152" i="18"/>
  <c r="M160" i="18"/>
  <c r="M168" i="18"/>
  <c r="M176" i="18"/>
  <c r="M184" i="18"/>
  <c r="M192" i="18"/>
  <c r="M41" i="18"/>
  <c r="M95" i="18"/>
  <c r="M5" i="18"/>
  <c r="M13" i="18"/>
  <c r="M21" i="18"/>
  <c r="M29" i="18"/>
  <c r="M37" i="18"/>
  <c r="M45" i="18"/>
  <c r="M53" i="18"/>
  <c r="M67" i="18"/>
  <c r="M75" i="18"/>
  <c r="M83" i="18"/>
  <c r="M91" i="18"/>
  <c r="M99" i="18"/>
  <c r="M107" i="18"/>
  <c r="M115" i="18"/>
  <c r="M123" i="18"/>
  <c r="M131" i="18"/>
  <c r="M139" i="18"/>
  <c r="M147" i="18"/>
  <c r="M155" i="18"/>
  <c r="M163" i="18"/>
  <c r="M171" i="18"/>
  <c r="M179" i="18"/>
  <c r="M187" i="18"/>
  <c r="M33" i="18"/>
  <c r="M49" i="18"/>
  <c r="M151" i="18"/>
  <c r="M159" i="18"/>
  <c r="M175" i="18"/>
  <c r="M8" i="18"/>
  <c r="M16" i="18"/>
  <c r="M24" i="18"/>
  <c r="M32" i="18"/>
  <c r="M40" i="18"/>
  <c r="M48" i="18"/>
  <c r="M56" i="18"/>
  <c r="M62" i="18"/>
  <c r="M70" i="18"/>
  <c r="M78" i="18"/>
  <c r="M86" i="18"/>
  <c r="M94" i="18"/>
  <c r="M102" i="18"/>
  <c r="M110" i="18"/>
  <c r="M118" i="18"/>
  <c r="M126" i="18"/>
  <c r="M134" i="18"/>
  <c r="M142" i="18"/>
  <c r="M150" i="18"/>
  <c r="M158" i="18"/>
  <c r="M166" i="18"/>
  <c r="M174" i="18"/>
  <c r="M182" i="18"/>
  <c r="M190" i="18"/>
  <c r="M9" i="18"/>
  <c r="M87" i="18"/>
  <c r="M167" i="18"/>
  <c r="M183" i="18"/>
  <c r="M3" i="18"/>
  <c r="M11" i="18"/>
  <c r="M19" i="18"/>
  <c r="M27" i="18"/>
  <c r="M35" i="18"/>
  <c r="M43" i="18"/>
  <c r="M51" i="18"/>
  <c r="M59" i="18"/>
  <c r="M65" i="18"/>
  <c r="M73" i="18"/>
  <c r="M81" i="18"/>
  <c r="M89" i="18"/>
  <c r="M97" i="18"/>
  <c r="M105" i="18"/>
  <c r="M113" i="18"/>
  <c r="M121" i="18"/>
  <c r="M129" i="18"/>
  <c r="M137" i="18"/>
  <c r="M145" i="18"/>
  <c r="M153" i="18"/>
  <c r="M161" i="18"/>
  <c r="M169" i="18"/>
  <c r="M177" i="18"/>
  <c r="M185" i="18"/>
  <c r="M193" i="18"/>
  <c r="M17" i="18"/>
  <c r="M63" i="18"/>
  <c r="M119" i="18"/>
  <c r="M6" i="18"/>
  <c r="M14" i="18"/>
  <c r="M22" i="18"/>
  <c r="M30" i="18"/>
  <c r="M38" i="18"/>
  <c r="M46" i="18"/>
  <c r="M54" i="18"/>
  <c r="M68" i="18"/>
  <c r="M76" i="18"/>
  <c r="M84" i="18"/>
  <c r="M92" i="18"/>
  <c r="M100" i="18"/>
  <c r="M108" i="18"/>
  <c r="M116" i="18"/>
  <c r="M124" i="18"/>
  <c r="M132" i="18"/>
  <c r="M140" i="18"/>
  <c r="M148" i="18"/>
  <c r="M156" i="18"/>
  <c r="M164" i="18"/>
  <c r="M172" i="18"/>
  <c r="M180" i="18"/>
  <c r="M188" i="18"/>
  <c r="Q27" i="17"/>
  <c r="E16" i="17" s="1"/>
  <c r="R26" i="16"/>
  <c r="R25" i="16"/>
  <c r="R24" i="16"/>
  <c r="R23" i="16"/>
  <c r="C30" i="17" l="1"/>
  <c r="S30" i="17" s="1"/>
  <c r="R27" i="16"/>
  <c r="F16" i="16" s="1"/>
  <c r="D30" i="16" l="1"/>
  <c r="T30" i="16" s="1"/>
  <c r="Q64" i="17" l="1"/>
  <c r="Q63" i="17"/>
  <c r="Q62" i="17"/>
  <c r="Q61" i="17"/>
  <c r="R63" i="16"/>
  <c r="R62" i="16"/>
  <c r="R61" i="16"/>
  <c r="R60" i="16"/>
  <c r="R64" i="16" s="1"/>
  <c r="D67" i="16" s="1"/>
  <c r="T67" i="16" s="1"/>
  <c r="Q65" i="17" l="1"/>
  <c r="E55" i="17" s="1"/>
  <c r="F54" i="16"/>
  <c r="C68" i="17" l="1"/>
  <c r="S68"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M8" authorId="0" shapeId="0" xr:uid="{5E15B727-48E8-4978-84D1-FEEDA12B0BC1}">
      <text>
        <r>
          <rPr>
            <b/>
            <sz val="9"/>
            <color indexed="81"/>
            <rFont val="MS P ゴシック"/>
            <family val="3"/>
            <charset val="128"/>
          </rPr>
          <t xml:space="preserve">プルダウンから該当の医療機関名を選択ください。
選択すると自動で住所と代表者名が入力されます。
</t>
        </r>
      </text>
    </comment>
    <comment ref="O23" authorId="0" shapeId="0" xr:uid="{2087001E-6ECA-4BA4-9E66-CA03A83E7AAE}">
      <text>
        <r>
          <rPr>
            <b/>
            <sz val="9"/>
            <color indexed="81"/>
            <rFont val="MS P ゴシック"/>
            <family val="3"/>
            <charset val="128"/>
          </rPr>
          <t>数量を入力してください。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8" authorId="0" shapeId="0" xr:uid="{C00EE671-5A59-4AC0-BB86-452AC4B2249B}">
      <text>
        <r>
          <rPr>
            <b/>
            <sz val="9"/>
            <color indexed="81"/>
            <rFont val="MS P ゴシック"/>
            <family val="3"/>
            <charset val="128"/>
          </rPr>
          <t xml:space="preserve">プルダウンから該当の医療機関名を選択ください。
選択すると自動で住所と代表者名が入力されます。
</t>
        </r>
      </text>
    </comment>
    <comment ref="N23" authorId="0" shapeId="0" xr:uid="{4D223F86-7E31-43E3-A29E-5D8FBDE40C83}">
      <text>
        <r>
          <rPr>
            <b/>
            <sz val="9"/>
            <color indexed="81"/>
            <rFont val="MS P ゴシック"/>
            <family val="3"/>
            <charset val="128"/>
          </rPr>
          <t>数量を入力してください。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B79" authorId="0" shapeId="0" xr:uid="{69442AAF-B9D9-4330-82B1-EDD7630F51CB}">
      <text>
        <r>
          <rPr>
            <b/>
            <sz val="9"/>
            <color indexed="81"/>
            <rFont val="MS P ゴシック"/>
            <family val="3"/>
            <charset val="128"/>
          </rPr>
          <t>所沢市:</t>
        </r>
        <r>
          <rPr>
            <sz val="9"/>
            <color indexed="81"/>
            <rFont val="MS P ゴシック"/>
            <family val="3"/>
            <charset val="128"/>
          </rPr>
          <t xml:space="preserve">
R7.1.22
ひろせ様より医療法人化しているのは瀬戸病院であってとこたまは違うとのこと
医師会の沖田さんは開設者には法人名があるとのこと
とこたま自体は医療法人化していないが、口座名義人が「医療法人慈桜会　理事長　瀬戸裕」のため請求書も法人名を書いてもらう。</t>
        </r>
      </text>
    </comment>
    <comment ref="E92" authorId="0" shapeId="0" xr:uid="{B8534A43-47CD-4453-B8F9-463CAF5F0BA8}">
      <text>
        <r>
          <rPr>
            <b/>
            <sz val="9"/>
            <color indexed="81"/>
            <rFont val="MS P ゴシック"/>
            <family val="3"/>
            <charset val="128"/>
          </rPr>
          <t>R4.12.20 予防接種アンケート結果にて変更判明。R5.1.16時点、財務は変更していない。</t>
        </r>
      </text>
    </comment>
    <comment ref="K170" authorId="0" shapeId="0" xr:uid="{19F615B6-3C27-440B-8018-71A0343103A3}">
      <text>
        <r>
          <rPr>
            <b/>
            <sz val="9"/>
            <color indexed="81"/>
            <rFont val="MS P ゴシック"/>
            <family val="3"/>
            <charset val="128"/>
          </rPr>
          <t>所沢市:</t>
        </r>
        <r>
          <rPr>
            <sz val="9"/>
            <color indexed="81"/>
            <rFont val="MS P ゴシック"/>
            <family val="3"/>
            <charset val="128"/>
          </rPr>
          <t xml:space="preserve">
市内地区表上は、所沢地区だが、番地まで見ると吾妻地区とのことである。</t>
        </r>
      </text>
    </comment>
  </commentList>
</comments>
</file>

<file path=xl/sharedStrings.xml><?xml version="1.0" encoding="utf-8"?>
<sst xmlns="http://schemas.openxmlformats.org/spreadsheetml/2006/main" count="2719" uniqueCount="1549">
  <si>
    <t>請　求　書</t>
  </si>
  <si>
    <t>摘　　　　　要</t>
  </si>
  <si>
    <t>大腸がん検診 個別検査料　</t>
    <rPh sb="0" eb="2">
      <t>ダイチョウ</t>
    </rPh>
    <rPh sb="4" eb="6">
      <t>ケンシン</t>
    </rPh>
    <rPh sb="7" eb="9">
      <t>コベツ</t>
    </rPh>
    <rPh sb="9" eb="11">
      <t>ケンサ</t>
    </rPh>
    <rPh sb="11" eb="12">
      <t>リョウ</t>
    </rPh>
    <phoneticPr fontId="3"/>
  </si>
  <si>
    <t>大腸がん検診 個別検査料(一部負担金免除分)</t>
    <rPh sb="0" eb="2">
      <t>ダイチョウ</t>
    </rPh>
    <rPh sb="4" eb="6">
      <t>ケンシン</t>
    </rPh>
    <rPh sb="7" eb="9">
      <t>コベツ</t>
    </rPh>
    <rPh sb="9" eb="11">
      <t>ケンサ</t>
    </rPh>
    <rPh sb="11" eb="12">
      <t>リョウ</t>
    </rPh>
    <rPh sb="13" eb="15">
      <t>イチブ</t>
    </rPh>
    <rPh sb="15" eb="18">
      <t>フタンキン</t>
    </rPh>
    <rPh sb="18" eb="20">
      <t>メンジョ</t>
    </rPh>
    <rPh sb="20" eb="21">
      <t>ブン</t>
    </rPh>
    <phoneticPr fontId="3"/>
  </si>
  <si>
    <t>大腸がん検診 健診同時受診検査料</t>
    <rPh sb="0" eb="2">
      <t>ダイチョウ</t>
    </rPh>
    <rPh sb="4" eb="6">
      <t>ケンシン</t>
    </rPh>
    <rPh sb="7" eb="9">
      <t>ケンシン</t>
    </rPh>
    <rPh sb="9" eb="11">
      <t>ドウジ</t>
    </rPh>
    <rPh sb="11" eb="13">
      <t>ジュシン</t>
    </rPh>
    <rPh sb="13" eb="15">
      <t>ケンサ</t>
    </rPh>
    <rPh sb="15" eb="16">
      <t>リョウ</t>
    </rPh>
    <phoneticPr fontId="2"/>
  </si>
  <si>
    <t>大腸がん検診 健診同時受診検査料(一部負担金免除分）</t>
    <rPh sb="0" eb="2">
      <t>ダイチョウ</t>
    </rPh>
    <rPh sb="4" eb="6">
      <t>ケンシン</t>
    </rPh>
    <rPh sb="7" eb="9">
      <t>ケンシン</t>
    </rPh>
    <rPh sb="9" eb="11">
      <t>ドウジ</t>
    </rPh>
    <rPh sb="11" eb="13">
      <t>ジュシン</t>
    </rPh>
    <rPh sb="13" eb="15">
      <t>ケンサ</t>
    </rPh>
    <rPh sb="15" eb="16">
      <t>リョウ</t>
    </rPh>
    <rPh sb="17" eb="19">
      <t>イチブ</t>
    </rPh>
    <rPh sb="19" eb="22">
      <t>フタンキン</t>
    </rPh>
    <rPh sb="22" eb="24">
      <t>メンジョ</t>
    </rPh>
    <rPh sb="24" eb="25">
      <t>ブン</t>
    </rPh>
    <phoneticPr fontId="2"/>
  </si>
  <si>
    <t>健康推進部　保健センター　健康管理課</t>
    <rPh sb="0" eb="2">
      <t>ケンコウ</t>
    </rPh>
    <rPh sb="2" eb="4">
      <t>スイシン</t>
    </rPh>
    <rPh sb="4" eb="5">
      <t>ブ</t>
    </rPh>
    <rPh sb="6" eb="8">
      <t>ホケン</t>
    </rPh>
    <rPh sb="13" eb="15">
      <t>ケンコウ</t>
    </rPh>
    <rPh sb="15" eb="17">
      <t>カンリ</t>
    </rPh>
    <rPh sb="17" eb="18">
      <t>カ</t>
    </rPh>
    <phoneticPr fontId="2"/>
  </si>
  <si>
    <t>【注意事項】</t>
    <rPh sb="1" eb="3">
      <t>チュウイ</t>
    </rPh>
    <rPh sb="3" eb="5">
      <t>ジコウ</t>
    </rPh>
    <phoneticPr fontId="2"/>
  </si>
  <si>
    <t>内　　　訳</t>
    <rPh sb="0" eb="1">
      <t>ウチ</t>
    </rPh>
    <rPh sb="4" eb="5">
      <t>ヤク</t>
    </rPh>
    <phoneticPr fontId="2"/>
  </si>
  <si>
    <t>円</t>
    <rPh sb="0" eb="1">
      <t>エン</t>
    </rPh>
    <phoneticPr fontId="2"/>
  </si>
  <si>
    <t>代表者名</t>
    <phoneticPr fontId="2"/>
  </si>
  <si>
    <t>住　　所</t>
    <phoneticPr fontId="2"/>
  </si>
  <si>
    <t>名　　称</t>
    <phoneticPr fontId="2"/>
  </si>
  <si>
    <t>消費税</t>
    <rPh sb="0" eb="3">
      <t>ショウヒゼイ</t>
    </rPh>
    <phoneticPr fontId="2"/>
  </si>
  <si>
    <t>登録番号*</t>
    <rPh sb="0" eb="2">
      <t>トウロク</t>
    </rPh>
    <rPh sb="2" eb="4">
      <t>バンゴウ</t>
    </rPh>
    <phoneticPr fontId="2"/>
  </si>
  <si>
    <t>T</t>
    <phoneticPr fontId="2"/>
  </si>
  <si>
    <t>※課税事業者の内、 該当医院のみ記載</t>
    <rPh sb="1" eb="3">
      <t>カゼイ</t>
    </rPh>
    <rPh sb="3" eb="6">
      <t>ジギョウシャ</t>
    </rPh>
    <rPh sb="7" eb="8">
      <t>ウチ</t>
    </rPh>
    <rPh sb="10" eb="12">
      <t>ガイトウ</t>
    </rPh>
    <rPh sb="12" eb="14">
      <t>イイン</t>
    </rPh>
    <rPh sb="16" eb="18">
      <t>キサイ</t>
    </rPh>
    <phoneticPr fontId="2"/>
  </si>
  <si>
    <t>（あて先）所　沢　市　長　</t>
    <phoneticPr fontId="2"/>
  </si>
  <si>
    <t>作成年月日</t>
    <rPh sb="0" eb="2">
      <t>サクセイ</t>
    </rPh>
    <rPh sb="2" eb="5">
      <t>ネンガッピ</t>
    </rPh>
    <phoneticPr fontId="2"/>
  </si>
  <si>
    <t>令和</t>
    <rPh sb="0" eb="2">
      <t>レイワ</t>
    </rPh>
    <phoneticPr fontId="2"/>
  </si>
  <si>
    <t>日</t>
    <rPh sb="0" eb="1">
      <t>ヒ</t>
    </rPh>
    <phoneticPr fontId="2"/>
  </si>
  <si>
    <t>月</t>
    <rPh sb="0" eb="1">
      <t>ガツ</t>
    </rPh>
    <phoneticPr fontId="2"/>
  </si>
  <si>
    <t>年</t>
    <rPh sb="0" eb="1">
      <t>ネン</t>
    </rPh>
    <phoneticPr fontId="2"/>
  </si>
  <si>
    <t>下記のとおりご請求いたします。</t>
    <rPh sb="0" eb="2">
      <t>カキ</t>
    </rPh>
    <rPh sb="7" eb="9">
      <t>セイキュウ</t>
    </rPh>
    <phoneticPr fontId="2"/>
  </si>
  <si>
    <t>請求金額</t>
    <rPh sb="0" eb="2">
      <t>セイキュウ</t>
    </rPh>
    <rPh sb="2" eb="4">
      <t>キンガク</t>
    </rPh>
    <phoneticPr fontId="2"/>
  </si>
  <si>
    <t>金　　額</t>
    <phoneticPr fontId="2"/>
  </si>
  <si>
    <t>※は『軽減税率対象』</t>
    <phoneticPr fontId="2"/>
  </si>
  <si>
    <t>～</t>
    <phoneticPr fontId="2"/>
  </si>
  <si>
    <t>(令和</t>
    <phoneticPr fontId="2"/>
  </si>
  <si>
    <t>　　大腸がん検診（個別）</t>
    <rPh sb="2" eb="4">
      <t>ダイチョウ</t>
    </rPh>
    <rPh sb="6" eb="8">
      <t>ケンシン</t>
    </rPh>
    <rPh sb="9" eb="11">
      <t>コベツ</t>
    </rPh>
    <phoneticPr fontId="2"/>
  </si>
  <si>
    <t>実施分)</t>
    <rPh sb="0" eb="2">
      <t>ジッシ</t>
    </rPh>
    <rPh sb="2" eb="3">
      <t>ブン</t>
    </rPh>
    <phoneticPr fontId="2"/>
  </si>
  <si>
    <t>※金額の頭に『￥』マークを記載</t>
    <rPh sb="1" eb="3">
      <t>キンガク</t>
    </rPh>
    <rPh sb="4" eb="5">
      <t>アタマ</t>
    </rPh>
    <rPh sb="13" eb="15">
      <t>キサイ</t>
    </rPh>
    <phoneticPr fontId="2"/>
  </si>
  <si>
    <t>消費税8％対象合計金額</t>
    <rPh sb="0" eb="3">
      <t>ショウヒゼイ</t>
    </rPh>
    <rPh sb="5" eb="7">
      <t>タイショウ</t>
    </rPh>
    <rPh sb="7" eb="9">
      <t>ゴウケイ</t>
    </rPh>
    <rPh sb="9" eb="11">
      <t>キンガク</t>
    </rPh>
    <phoneticPr fontId="2"/>
  </si>
  <si>
    <t>令和　　年　　月　　日</t>
    <phoneticPr fontId="2"/>
  </si>
  <si>
    <t>検査済</t>
    <rPh sb="0" eb="2">
      <t>ケンサ</t>
    </rPh>
    <rPh sb="2" eb="3">
      <t>ズ</t>
    </rPh>
    <phoneticPr fontId="2"/>
  </si>
  <si>
    <t>消費税10％対象金額 ※①と同じ</t>
    <rPh sb="0" eb="3">
      <t>ショウヒゼイ</t>
    </rPh>
    <rPh sb="6" eb="8">
      <t>タイショウ</t>
    </rPh>
    <rPh sb="8" eb="10">
      <t>キンガク</t>
    </rPh>
    <rPh sb="9" eb="10">
      <t>ゴウキン</t>
    </rPh>
    <rPh sb="14" eb="15">
      <t>オナ</t>
    </rPh>
    <phoneticPr fontId="2"/>
  </si>
  <si>
    <t>所沢市上安松１２２４－１</t>
    <rPh sb="0" eb="3">
      <t>トコロザワシ</t>
    </rPh>
    <rPh sb="3" eb="6">
      <t>カミヤスマツ</t>
    </rPh>
    <phoneticPr fontId="2"/>
  </si>
  <si>
    <t>医療法人　航空会　保健センター病院</t>
    <rPh sb="0" eb="2">
      <t>イリョウ</t>
    </rPh>
    <rPh sb="2" eb="4">
      <t>ホウジン</t>
    </rPh>
    <rPh sb="5" eb="7">
      <t>コウクウ</t>
    </rPh>
    <rPh sb="7" eb="8">
      <t>カイ</t>
    </rPh>
    <rPh sb="9" eb="11">
      <t>ホケン</t>
    </rPh>
    <rPh sb="15" eb="17">
      <t>ビョウイン</t>
    </rPh>
    <phoneticPr fontId="2"/>
  </si>
  <si>
    <t>数　量</t>
    <phoneticPr fontId="2"/>
  </si>
  <si>
    <t>数量</t>
    <rPh sb="0" eb="1">
      <t>スウリョウ</t>
    </rPh>
    <phoneticPr fontId="2"/>
  </si>
  <si>
    <t>・口座登録の内容（理事長名・院長名、口座名義、住所等）に変更があった場合、速やかに連絡してください。</t>
    <rPh sb="1" eb="3">
      <t>コウザ</t>
    </rPh>
    <rPh sb="3" eb="5">
      <t>トウロク</t>
    </rPh>
    <rPh sb="6" eb="8">
      <t>ナイヨウ</t>
    </rPh>
    <rPh sb="9" eb="12">
      <t>リジチョウ</t>
    </rPh>
    <rPh sb="12" eb="13">
      <t>メイ</t>
    </rPh>
    <rPh sb="14" eb="16">
      <t>インチョウ</t>
    </rPh>
    <rPh sb="16" eb="17">
      <t>メイ</t>
    </rPh>
    <rPh sb="18" eb="20">
      <t>コウザ</t>
    </rPh>
    <rPh sb="20" eb="22">
      <t>メイギ</t>
    </rPh>
    <rPh sb="23" eb="25">
      <t>ジュウショ</t>
    </rPh>
    <rPh sb="25" eb="26">
      <t>トウ</t>
    </rPh>
    <rPh sb="28" eb="30">
      <t>ヘンコウ</t>
    </rPh>
    <phoneticPr fontId="2"/>
  </si>
  <si>
    <t>・指定口座への支払いは、請求書を提出いただいてから１～２か月程度かかります。</t>
    <rPh sb="1" eb="3">
      <t>シテイ</t>
    </rPh>
    <rPh sb="3" eb="5">
      <t>コウザ</t>
    </rPh>
    <rPh sb="7" eb="9">
      <t>シハラ</t>
    </rPh>
    <rPh sb="12" eb="15">
      <t>セイキュウショ</t>
    </rPh>
    <rPh sb="16" eb="18">
      <t>テイシュツ</t>
    </rPh>
    <rPh sb="29" eb="30">
      <t>ゲツ</t>
    </rPh>
    <rPh sb="30" eb="32">
      <t>テイド</t>
    </rPh>
    <phoneticPr fontId="2"/>
  </si>
  <si>
    <t>大腸がん検診 個別検査料（検体未提出分）</t>
    <rPh sb="0" eb="2">
      <t>ダイチョウ</t>
    </rPh>
    <rPh sb="4" eb="6">
      <t>ケンシン</t>
    </rPh>
    <rPh sb="7" eb="9">
      <t>コベツ</t>
    </rPh>
    <rPh sb="9" eb="11">
      <t>ケンサ</t>
    </rPh>
    <rPh sb="11" eb="12">
      <t>リョウ</t>
    </rPh>
    <rPh sb="13" eb="15">
      <t>ケンタイ</t>
    </rPh>
    <rPh sb="15" eb="18">
      <t>ミテイシュツ</t>
    </rPh>
    <rPh sb="18" eb="19">
      <t>ブン</t>
    </rPh>
    <phoneticPr fontId="3"/>
  </si>
  <si>
    <t>大腸がん検診 個別検査料(検体未提出一部負担金免除分)</t>
    <rPh sb="0" eb="2">
      <t>ダイチョウ</t>
    </rPh>
    <rPh sb="4" eb="6">
      <t>ケンシン</t>
    </rPh>
    <rPh sb="7" eb="9">
      <t>コベツ</t>
    </rPh>
    <rPh sb="9" eb="11">
      <t>ケンサ</t>
    </rPh>
    <rPh sb="11" eb="12">
      <t>リョウ</t>
    </rPh>
    <rPh sb="13" eb="15">
      <t>ケンタイ</t>
    </rPh>
    <rPh sb="15" eb="18">
      <t>ミテイシュツ</t>
    </rPh>
    <rPh sb="18" eb="20">
      <t>イチブ</t>
    </rPh>
    <rPh sb="20" eb="23">
      <t>フタンキン</t>
    </rPh>
    <rPh sb="23" eb="25">
      <t>メンジョ</t>
    </rPh>
    <rPh sb="25" eb="26">
      <t>ブン</t>
    </rPh>
    <phoneticPr fontId="3"/>
  </si>
  <si>
    <t>大腸がん検診 健診同時受診検査料（検体未提出分）</t>
    <rPh sb="0" eb="2">
      <t>ダイチョウ</t>
    </rPh>
    <rPh sb="4" eb="6">
      <t>ケンシン</t>
    </rPh>
    <rPh sb="7" eb="9">
      <t>ケンシン</t>
    </rPh>
    <rPh sb="9" eb="11">
      <t>ドウジ</t>
    </rPh>
    <rPh sb="11" eb="13">
      <t>ジュシン</t>
    </rPh>
    <rPh sb="13" eb="15">
      <t>ケンサ</t>
    </rPh>
    <rPh sb="15" eb="16">
      <t>リョウ</t>
    </rPh>
    <phoneticPr fontId="2"/>
  </si>
  <si>
    <t>大腸がん検診 健診同時受診検査料(検体未提出一部負担金免除分）</t>
    <rPh sb="0" eb="2">
      <t>ダイチョウ</t>
    </rPh>
    <rPh sb="4" eb="6">
      <t>ケンシン</t>
    </rPh>
    <rPh sb="7" eb="9">
      <t>ケンシン</t>
    </rPh>
    <rPh sb="9" eb="11">
      <t>ドウジ</t>
    </rPh>
    <rPh sb="11" eb="13">
      <t>ジュシン</t>
    </rPh>
    <rPh sb="13" eb="15">
      <t>ケンサ</t>
    </rPh>
    <rPh sb="15" eb="16">
      <t>リョウ</t>
    </rPh>
    <rPh sb="17" eb="19">
      <t>ケンタイ</t>
    </rPh>
    <rPh sb="19" eb="22">
      <t>ミテイシュツ</t>
    </rPh>
    <rPh sb="22" eb="24">
      <t>イチブ</t>
    </rPh>
    <rPh sb="24" eb="27">
      <t>フタンキン</t>
    </rPh>
    <rPh sb="27" eb="29">
      <t>メンジョ</t>
    </rPh>
    <rPh sb="29" eb="30">
      <t>ブン</t>
    </rPh>
    <phoneticPr fontId="2"/>
  </si>
  <si>
    <t>大腸がん検診（検体未提出）</t>
    <rPh sb="0" eb="2">
      <t>ダイチョウ</t>
    </rPh>
    <rPh sb="4" eb="6">
      <t>ケンシン</t>
    </rPh>
    <rPh sb="7" eb="9">
      <t>ケンタイ</t>
    </rPh>
    <rPh sb="9" eb="12">
      <t>ミテイシュツ</t>
    </rPh>
    <phoneticPr fontId="2"/>
  </si>
  <si>
    <t>㊞</t>
    <phoneticPr fontId="2"/>
  </si>
  <si>
    <t>①合計</t>
    <rPh sb="1" eb="2">
      <t>ゴウ</t>
    </rPh>
    <phoneticPr fontId="2"/>
  </si>
  <si>
    <t>単価(税込)</t>
    <rPh sb="3" eb="5">
      <t>ゼイコミ</t>
    </rPh>
    <phoneticPr fontId="2"/>
  </si>
  <si>
    <t>うち消費税額(10％)
※①÷11</t>
    <rPh sb="2" eb="5">
      <t>ショウヒゼイ</t>
    </rPh>
    <rPh sb="5" eb="6">
      <t>ガク</t>
    </rPh>
    <phoneticPr fontId="2"/>
  </si>
  <si>
    <t>うち消費税額(8％)</t>
    <rPh sb="2" eb="5">
      <t>ショウヒゼイ</t>
    </rPh>
    <rPh sb="5" eb="6">
      <t>ガク</t>
    </rPh>
    <phoneticPr fontId="2"/>
  </si>
  <si>
    <t>円</t>
    <rPh sb="0" eb="1">
      <t>エン</t>
    </rPh>
    <phoneticPr fontId="2"/>
  </si>
  <si>
    <t>㊞</t>
    <phoneticPr fontId="3"/>
  </si>
  <si>
    <t>令和　　年　　 月　　日</t>
    <phoneticPr fontId="2"/>
  </si>
  <si>
    <t>令和７年度 大腸がん</t>
    <rPh sb="0" eb="2">
      <t>レイワ</t>
    </rPh>
    <rPh sb="3" eb="5">
      <t>ネンド</t>
    </rPh>
    <rPh sb="6" eb="8">
      <t>ダイチョウ</t>
    </rPh>
    <phoneticPr fontId="2"/>
  </si>
  <si>
    <t>令和７年度 大腸がん（検体未提出）</t>
    <rPh sb="0" eb="2">
      <t>レイワ</t>
    </rPh>
    <rPh sb="3" eb="5">
      <t>ネンド</t>
    </rPh>
    <rPh sb="6" eb="8">
      <t>ダイチョウ</t>
    </rPh>
    <rPh sb="11" eb="13">
      <t>ケンタイ</t>
    </rPh>
    <rPh sb="13" eb="16">
      <t>ミテイシュツ</t>
    </rPh>
    <phoneticPr fontId="2"/>
  </si>
  <si>
    <r>
      <t xml:space="preserve">相手方番号
</t>
    </r>
    <r>
      <rPr>
        <b/>
        <sz val="10"/>
        <color rgb="FFFF0000"/>
        <rFont val="ＭＳ Ｐゴシック"/>
        <family val="3"/>
        <charset val="128"/>
        <scheme val="minor"/>
      </rPr>
      <t>※次回の番号無しは「15」を使用すること</t>
    </r>
    <rPh sb="0" eb="3">
      <t>アイテガタ</t>
    </rPh>
    <rPh sb="3" eb="5">
      <t>バンゴウ</t>
    </rPh>
    <rPh sb="7" eb="9">
      <t>ジカイ</t>
    </rPh>
    <rPh sb="10" eb="12">
      <t>バンゴウ</t>
    </rPh>
    <rPh sb="12" eb="13">
      <t>ナ</t>
    </rPh>
    <rPh sb="20" eb="22">
      <t>シヨウ</t>
    </rPh>
    <phoneticPr fontId="23"/>
  </si>
  <si>
    <t>法人名</t>
    <rPh sb="0" eb="2">
      <t>ホウジン</t>
    </rPh>
    <rPh sb="2" eb="3">
      <t>メイ</t>
    </rPh>
    <phoneticPr fontId="23"/>
  </si>
  <si>
    <r>
      <rPr>
        <sz val="11"/>
        <rFont val="ＭＳ Ｐゴシック"/>
        <family val="3"/>
        <charset val="128"/>
        <scheme val="minor"/>
      </rPr>
      <t>医療機関名</t>
    </r>
    <r>
      <rPr>
        <sz val="11"/>
        <color rgb="FFFF0000"/>
        <rFont val="ＭＳ Ｐゴシック"/>
        <family val="3"/>
        <charset val="128"/>
        <scheme val="minor"/>
      </rPr>
      <t xml:space="preserve">
</t>
    </r>
    <r>
      <rPr>
        <b/>
        <sz val="11"/>
        <color rgb="FFFF0000"/>
        <rFont val="ＭＳ Ｐゴシック"/>
        <family val="3"/>
        <charset val="128"/>
        <scheme val="minor"/>
      </rPr>
      <t>※変更時はフリガナの確認も忘れずに！</t>
    </r>
    <rPh sb="0" eb="2">
      <t>イリョウ</t>
    </rPh>
    <rPh sb="2" eb="4">
      <t>キカン</t>
    </rPh>
    <rPh sb="4" eb="5">
      <t>メイ</t>
    </rPh>
    <rPh sb="16" eb="18">
      <t>カクニン</t>
    </rPh>
    <phoneticPr fontId="23"/>
  </si>
  <si>
    <t>代表者名</t>
    <rPh sb="0" eb="3">
      <t>ダイヒョウシャ</t>
    </rPh>
    <rPh sb="3" eb="4">
      <t>メイ</t>
    </rPh>
    <phoneticPr fontId="23"/>
  </si>
  <si>
    <r>
      <rPr>
        <sz val="11"/>
        <rFont val="ＭＳ Ｐゴシック"/>
        <family val="3"/>
        <charset val="128"/>
        <scheme val="minor"/>
      </rPr>
      <t>住　　　所</t>
    </r>
    <r>
      <rPr>
        <sz val="11"/>
        <color rgb="FFFF0000"/>
        <rFont val="ＭＳ Ｐゴシック"/>
        <family val="3"/>
        <charset val="128"/>
        <scheme val="minor"/>
      </rPr>
      <t xml:space="preserve">
</t>
    </r>
    <r>
      <rPr>
        <b/>
        <sz val="11"/>
        <color rgb="FFFF0000"/>
        <rFont val="ＭＳ Ｐゴシック"/>
        <family val="3"/>
        <charset val="128"/>
        <scheme val="minor"/>
      </rPr>
      <t>※変更時は地区の変更も忘れずに！</t>
    </r>
    <rPh sb="0" eb="1">
      <t>ジュウ</t>
    </rPh>
    <rPh sb="4" eb="5">
      <t>ショ</t>
    </rPh>
    <rPh sb="7" eb="9">
      <t>ヘンコウ</t>
    </rPh>
    <rPh sb="9" eb="10">
      <t>ジ</t>
    </rPh>
    <rPh sb="11" eb="13">
      <t>チク</t>
    </rPh>
    <rPh sb="14" eb="16">
      <t>ヘンコウ</t>
    </rPh>
    <rPh sb="17" eb="18">
      <t>ワス</t>
    </rPh>
    <phoneticPr fontId="23"/>
  </si>
  <si>
    <t>電  話</t>
    <rPh sb="0" eb="4">
      <t>デンワ</t>
    </rPh>
    <phoneticPr fontId="23"/>
  </si>
  <si>
    <t>FAX</t>
  </si>
  <si>
    <r>
      <t xml:space="preserve">【予防接種】メールアドレス
</t>
    </r>
    <r>
      <rPr>
        <b/>
        <sz val="11"/>
        <color rgb="FFFF0000"/>
        <rFont val="ＭＳ Ｐゴシック"/>
        <family val="3"/>
        <charset val="128"/>
        <scheme val="minor"/>
      </rPr>
      <t>※R6アンケート後に更新予定</t>
    </r>
    <rPh sb="1" eb="3">
      <t>ヨボウ</t>
    </rPh>
    <rPh sb="3" eb="5">
      <t>セッシュ</t>
    </rPh>
    <rPh sb="22" eb="23">
      <t>ゴ</t>
    </rPh>
    <rPh sb="24" eb="26">
      <t>コウシン</t>
    </rPh>
    <rPh sb="26" eb="28">
      <t>ヨテイ</t>
    </rPh>
    <phoneticPr fontId="31"/>
  </si>
  <si>
    <t>郵便番号</t>
    <rPh sb="0" eb="4">
      <t>ユウビンバンゴウ</t>
    </rPh>
    <phoneticPr fontId="23"/>
  </si>
  <si>
    <t>地区</t>
    <rPh sb="0" eb="2">
      <t>チク</t>
    </rPh>
    <phoneticPr fontId="31"/>
  </si>
  <si>
    <t>フリガナ</t>
  </si>
  <si>
    <t>索引</t>
    <rPh sb="0" eb="2">
      <t>サクイン</t>
    </rPh>
    <phoneticPr fontId="31"/>
  </si>
  <si>
    <t>金融機関コード</t>
    <rPh sb="0" eb="2">
      <t>キンユウ</t>
    </rPh>
    <rPh sb="2" eb="4">
      <t>キカン</t>
    </rPh>
    <phoneticPr fontId="31"/>
  </si>
  <si>
    <t>支店コード</t>
    <rPh sb="0" eb="2">
      <t>シテン</t>
    </rPh>
    <phoneticPr fontId="31"/>
  </si>
  <si>
    <t>預金種別（普通:1　当座:2）</t>
    <rPh sb="0" eb="2">
      <t>ヨキン</t>
    </rPh>
    <rPh sb="2" eb="4">
      <t>シュベツ</t>
    </rPh>
    <rPh sb="5" eb="7">
      <t>フツウ</t>
    </rPh>
    <rPh sb="10" eb="12">
      <t>トウザ</t>
    </rPh>
    <phoneticPr fontId="31"/>
  </si>
  <si>
    <t>口座番号</t>
    <rPh sb="0" eb="2">
      <t>コウザ</t>
    </rPh>
    <rPh sb="2" eb="4">
      <t>バンゴウ</t>
    </rPh>
    <phoneticPr fontId="31"/>
  </si>
  <si>
    <t>第二口座</t>
    <rPh sb="0" eb="2">
      <t>ダイニ</t>
    </rPh>
    <rPh sb="2" eb="4">
      <t>コウザ</t>
    </rPh>
    <phoneticPr fontId="31"/>
  </si>
  <si>
    <t>第二口座使用</t>
    <rPh sb="0" eb="4">
      <t>ダイニコウザ</t>
    </rPh>
    <rPh sb="4" eb="6">
      <t>シヨウ</t>
    </rPh>
    <phoneticPr fontId="31"/>
  </si>
  <si>
    <t>備考</t>
    <rPh sb="0" eb="2">
      <t>ビコウ</t>
    </rPh>
    <phoneticPr fontId="23"/>
  </si>
  <si>
    <t>医療法人社団埼忠禎会</t>
    <rPh sb="0" eb="2">
      <t>イリョウ</t>
    </rPh>
    <rPh sb="2" eb="4">
      <t>ホウジン</t>
    </rPh>
    <rPh sb="4" eb="6">
      <t>シャダン</t>
    </rPh>
    <rPh sb="6" eb="7">
      <t>キ</t>
    </rPh>
    <rPh sb="7" eb="8">
      <t>タダシ</t>
    </rPh>
    <rPh sb="8" eb="9">
      <t>タダシ</t>
    </rPh>
    <rPh sb="9" eb="10">
      <t>カイ</t>
    </rPh>
    <phoneticPr fontId="25"/>
  </si>
  <si>
    <t>愛クリニック</t>
    <rPh sb="0" eb="1">
      <t>アイ</t>
    </rPh>
    <phoneticPr fontId="25"/>
  </si>
  <si>
    <t>理事長　小笠原　忠彦</t>
    <rPh sb="0" eb="3">
      <t>リジチョウ</t>
    </rPh>
    <rPh sb="4" eb="7">
      <t>オガサワラ</t>
    </rPh>
    <rPh sb="8" eb="10">
      <t>タダヒコ</t>
    </rPh>
    <phoneticPr fontId="25"/>
  </si>
  <si>
    <t>中新井字富士見台620-1</t>
  </si>
  <si>
    <t>2937-3630</t>
  </si>
  <si>
    <t>2937-3634</t>
  </si>
  <si>
    <t>ishimaru@saitada-aiclinic.com</t>
  </si>
  <si>
    <t>359-0041</t>
  </si>
  <si>
    <t>１１並木</t>
  </si>
  <si>
    <t>1253</t>
    <phoneticPr fontId="31"/>
  </si>
  <si>
    <t>009</t>
    <phoneticPr fontId="31"/>
  </si>
  <si>
    <t>1</t>
    <phoneticPr fontId="31"/>
  </si>
  <si>
    <t>2065711</t>
    <phoneticPr fontId="31"/>
  </si>
  <si>
    <t>×</t>
    <phoneticPr fontId="31"/>
  </si>
  <si>
    <t>医療法人雅の会</t>
    <rPh sb="0" eb="2">
      <t>イリョウ</t>
    </rPh>
    <rPh sb="2" eb="4">
      <t>ホウジン</t>
    </rPh>
    <rPh sb="4" eb="5">
      <t>ミヤビ</t>
    </rPh>
    <rPh sb="6" eb="7">
      <t>カイ</t>
    </rPh>
    <phoneticPr fontId="31"/>
  </si>
  <si>
    <t>アイリスクリニック所沢</t>
    <rPh sb="9" eb="11">
      <t>トコロザワ</t>
    </rPh>
    <phoneticPr fontId="31"/>
  </si>
  <si>
    <t>院長　増田　智博</t>
    <rPh sb="0" eb="2">
      <t>インチョウ</t>
    </rPh>
    <rPh sb="3" eb="5">
      <t>マスダ</t>
    </rPh>
    <rPh sb="6" eb="8">
      <t>トモヒロ</t>
    </rPh>
    <phoneticPr fontId="31"/>
  </si>
  <si>
    <t>御幸町5-15</t>
  </si>
  <si>
    <t>2923-2921</t>
    <phoneticPr fontId="31"/>
  </si>
  <si>
    <t>359-1115</t>
    <phoneticPr fontId="31"/>
  </si>
  <si>
    <t>０６所沢</t>
    <phoneticPr fontId="31"/>
  </si>
  <si>
    <t>0005</t>
    <phoneticPr fontId="31"/>
  </si>
  <si>
    <t>295</t>
    <phoneticPr fontId="31"/>
  </si>
  <si>
    <t>1461964</t>
    <phoneticPr fontId="31"/>
  </si>
  <si>
    <t>旧　うえむらクリニック 10/21tel確</t>
    <rPh sb="0" eb="1">
      <t>キュウ</t>
    </rPh>
    <rPh sb="20" eb="21">
      <t>カク</t>
    </rPh>
    <phoneticPr fontId="31"/>
  </si>
  <si>
    <t>社会福祉法人京悠会</t>
  </si>
  <si>
    <t>葵クリニック</t>
    <rPh sb="0" eb="1">
      <t>アオイ</t>
    </rPh>
    <phoneticPr fontId="31"/>
  </si>
  <si>
    <t>理事長　岡田　京子</t>
    <rPh sb="4" eb="6">
      <t>オカダ</t>
    </rPh>
    <rPh sb="7" eb="9">
      <t>キョウコ</t>
    </rPh>
    <phoneticPr fontId="25"/>
  </si>
  <si>
    <t>下富1202-1</t>
  </si>
  <si>
    <t>2937-5221</t>
  </si>
  <si>
    <t>2937-5220</t>
  </si>
  <si>
    <t>aoiclinic@kyoyukai.jp</t>
  </si>
  <si>
    <t>359-0001</t>
  </si>
  <si>
    <t>１０富岡</t>
  </si>
  <si>
    <t>0017</t>
    <phoneticPr fontId="31"/>
  </si>
  <si>
    <t>494</t>
    <phoneticPr fontId="31"/>
  </si>
  <si>
    <t>4840372</t>
    <phoneticPr fontId="31"/>
  </si>
  <si>
    <t>同一口座使用あり</t>
    <rPh sb="0" eb="2">
      <t>ドウイツ</t>
    </rPh>
    <rPh sb="2" eb="4">
      <t>コウザ</t>
    </rPh>
    <rPh sb="4" eb="6">
      <t>シヨウ</t>
    </rPh>
    <phoneticPr fontId="35"/>
  </si>
  <si>
    <t>医療法人宏裕会</t>
    <rPh sb="0" eb="2">
      <t>イリョウ</t>
    </rPh>
    <rPh sb="2" eb="4">
      <t>ホウジン</t>
    </rPh>
    <rPh sb="4" eb="5">
      <t>ヒロ</t>
    </rPh>
    <rPh sb="5" eb="6">
      <t>ユウ</t>
    </rPh>
    <rPh sb="6" eb="7">
      <t>カイ</t>
    </rPh>
    <phoneticPr fontId="25"/>
  </si>
  <si>
    <t>青木クリニック</t>
    <rPh sb="0" eb="2">
      <t>アオキ</t>
    </rPh>
    <phoneticPr fontId="25"/>
  </si>
  <si>
    <t>理事長　青木　宏</t>
    <rPh sb="0" eb="3">
      <t>リジチョウ</t>
    </rPh>
    <rPh sb="4" eb="6">
      <t>アオキ</t>
    </rPh>
    <rPh sb="7" eb="8">
      <t>ヒロシ</t>
    </rPh>
    <phoneticPr fontId="25"/>
  </si>
  <si>
    <t>中新井2-65-1</t>
  </si>
  <si>
    <t>2943-1036</t>
  </si>
  <si>
    <t>2942-7622</t>
  </si>
  <si>
    <t>aokicl427622@gmail.com</t>
  </si>
  <si>
    <t>0133</t>
    <phoneticPr fontId="35"/>
  </si>
  <si>
    <t>040</t>
    <phoneticPr fontId="35"/>
  </si>
  <si>
    <t>1</t>
  </si>
  <si>
    <t>0286835</t>
    <phoneticPr fontId="35"/>
  </si>
  <si>
    <t>青木耳鼻咽喉科気管食道科医院</t>
    <rPh sb="0" eb="2">
      <t>アオキ</t>
    </rPh>
    <rPh sb="2" eb="4">
      <t>ジビ</t>
    </rPh>
    <rPh sb="4" eb="6">
      <t>インコウ</t>
    </rPh>
    <rPh sb="6" eb="7">
      <t>カ</t>
    </rPh>
    <rPh sb="7" eb="9">
      <t>キカン</t>
    </rPh>
    <rPh sb="9" eb="11">
      <t>ショクドウ</t>
    </rPh>
    <rPh sb="11" eb="12">
      <t>カ</t>
    </rPh>
    <rPh sb="12" eb="14">
      <t>イイン</t>
    </rPh>
    <phoneticPr fontId="25"/>
  </si>
  <si>
    <t>青木　彰彦</t>
    <rPh sb="0" eb="2">
      <t>アオキ</t>
    </rPh>
    <rPh sb="3" eb="5">
      <t>アキヒコ</t>
    </rPh>
    <phoneticPr fontId="25"/>
  </si>
  <si>
    <t>東所沢1-10-13</t>
  </si>
  <si>
    <t>2945-4321</t>
  </si>
  <si>
    <t>359-0021</t>
  </si>
  <si>
    <t>０９柳瀬</t>
  </si>
  <si>
    <t>0133</t>
    <phoneticPr fontId="31"/>
  </si>
  <si>
    <t>080</t>
    <phoneticPr fontId="31"/>
  </si>
  <si>
    <t>0055047</t>
    <phoneticPr fontId="31"/>
  </si>
  <si>
    <t>〇</t>
    <phoneticPr fontId="31"/>
  </si>
  <si>
    <t>R6.7.31付で廃院　支払いなし</t>
    <rPh sb="7" eb="8">
      <t>ヅ</t>
    </rPh>
    <rPh sb="9" eb="11">
      <t>ハイイン</t>
    </rPh>
    <rPh sb="12" eb="14">
      <t>シハラ</t>
    </rPh>
    <phoneticPr fontId="31"/>
  </si>
  <si>
    <t>医療法人</t>
    <rPh sb="0" eb="2">
      <t>イリョウ</t>
    </rPh>
    <rPh sb="2" eb="4">
      <t>ホウジン</t>
    </rPh>
    <phoneticPr fontId="25"/>
  </si>
  <si>
    <t>赤坂整形外科</t>
    <rPh sb="0" eb="2">
      <t>アカサカ</t>
    </rPh>
    <rPh sb="2" eb="4">
      <t>セイケイ</t>
    </rPh>
    <rPh sb="4" eb="6">
      <t>ゲカ</t>
    </rPh>
    <phoneticPr fontId="25"/>
  </si>
  <si>
    <t>理事長　赤坂　嘉久</t>
    <rPh sb="0" eb="3">
      <t>リジチョウ</t>
    </rPh>
    <rPh sb="4" eb="6">
      <t>アカサカ</t>
    </rPh>
    <rPh sb="7" eb="9">
      <t>ヨシヒサ</t>
    </rPh>
    <phoneticPr fontId="25"/>
  </si>
  <si>
    <t>けやき台2-29-24</t>
  </si>
  <si>
    <t>2928-7450</t>
  </si>
  <si>
    <t>359-1118</t>
  </si>
  <si>
    <t>０４新所沢</t>
  </si>
  <si>
    <t>485</t>
    <phoneticPr fontId="31"/>
  </si>
  <si>
    <t>3835942</t>
    <phoneticPr fontId="31"/>
  </si>
  <si>
    <t>医療法人昌実会</t>
    <rPh sb="0" eb="2">
      <t>イリョウ</t>
    </rPh>
    <rPh sb="2" eb="4">
      <t>ホウジン</t>
    </rPh>
    <rPh sb="4" eb="5">
      <t>ショウ</t>
    </rPh>
    <rPh sb="5" eb="6">
      <t>ミノル</t>
    </rPh>
    <rPh sb="6" eb="7">
      <t>カイ</t>
    </rPh>
    <phoneticPr fontId="25"/>
  </si>
  <si>
    <t>あすみクリニック</t>
  </si>
  <si>
    <t>理事長　森田　昌宏</t>
    <rPh sb="0" eb="3">
      <t>リジチョウ</t>
    </rPh>
    <rPh sb="4" eb="6">
      <t>モリタ</t>
    </rPh>
    <rPh sb="7" eb="9">
      <t>マサヒロ</t>
    </rPh>
    <phoneticPr fontId="25"/>
  </si>
  <si>
    <t>東住吉2-4 2階</t>
  </si>
  <si>
    <t>2928-5881</t>
  </si>
  <si>
    <t>2921-1682</t>
  </si>
  <si>
    <t>359-1124</t>
  </si>
  <si>
    <t>０７吾妻</t>
  </si>
  <si>
    <t>0128</t>
    <phoneticPr fontId="31"/>
  </si>
  <si>
    <t>259</t>
    <phoneticPr fontId="31"/>
  </si>
  <si>
    <t>0035776</t>
    <phoneticPr fontId="31"/>
  </si>
  <si>
    <t>あだち内科クリニック</t>
    <rPh sb="3" eb="5">
      <t>ナイカ</t>
    </rPh>
    <phoneticPr fontId="25"/>
  </si>
  <si>
    <t>院長　足立　洋祐</t>
    <rPh sb="0" eb="2">
      <t>インチョウ</t>
    </rPh>
    <rPh sb="3" eb="5">
      <t>アダチ</t>
    </rPh>
    <rPh sb="6" eb="8">
      <t>ヨウスケ</t>
    </rPh>
    <phoneticPr fontId="25"/>
  </si>
  <si>
    <t>緑町3-16-4</t>
  </si>
  <si>
    <t>2929-0001</t>
  </si>
  <si>
    <t>2929-0007</t>
  </si>
  <si>
    <t>info@adachi-clinic.com</t>
  </si>
  <si>
    <t>359-1111</t>
  </si>
  <si>
    <t>０４新所沢</t>
    <phoneticPr fontId="31"/>
  </si>
  <si>
    <t>0017</t>
    <phoneticPr fontId="35"/>
  </si>
  <si>
    <t>485</t>
    <phoneticPr fontId="35"/>
  </si>
  <si>
    <t>4020866</t>
    <phoneticPr fontId="35"/>
  </si>
  <si>
    <t>雨宮医院</t>
    <rPh sb="0" eb="2">
      <t>アマミヤ</t>
    </rPh>
    <rPh sb="2" eb="4">
      <t>イイン</t>
    </rPh>
    <phoneticPr fontId="25"/>
  </si>
  <si>
    <t>雨宮　啓之</t>
    <rPh sb="0" eb="2">
      <t>アメミヤ</t>
    </rPh>
    <rPh sb="3" eb="4">
      <t>ケイ</t>
    </rPh>
    <rPh sb="4" eb="5">
      <t>ユキ</t>
    </rPh>
    <phoneticPr fontId="25"/>
  </si>
  <si>
    <t>上新井3-55-8</t>
  </si>
  <si>
    <t>2925-5370</t>
  </si>
  <si>
    <t>2926-7833</t>
  </si>
  <si>
    <t>359-1142</t>
  </si>
  <si>
    <t>０３小手指</t>
    <phoneticPr fontId="31"/>
  </si>
  <si>
    <t>796</t>
    <phoneticPr fontId="31"/>
  </si>
  <si>
    <t>0024133</t>
    <phoneticPr fontId="31"/>
  </si>
  <si>
    <t>有村医院</t>
    <rPh sb="0" eb="2">
      <t>アリムラ</t>
    </rPh>
    <rPh sb="2" eb="4">
      <t>イイン</t>
    </rPh>
    <phoneticPr fontId="25"/>
  </si>
  <si>
    <t>医師　有村　博行</t>
  </si>
  <si>
    <t>榎町12-21</t>
  </si>
  <si>
    <t>2922-2094</t>
  </si>
  <si>
    <t>2923-8066</t>
  </si>
  <si>
    <t>359-1104</t>
  </si>
  <si>
    <t>0621041</t>
    <phoneticPr fontId="31"/>
  </si>
  <si>
    <t>第二口座使用不可／休診中</t>
    <rPh sb="0" eb="2">
      <t>ダイニ</t>
    </rPh>
    <rPh sb="2" eb="4">
      <t>コウザ</t>
    </rPh>
    <rPh sb="4" eb="6">
      <t>シヨウ</t>
    </rPh>
    <rPh sb="6" eb="8">
      <t>フカ</t>
    </rPh>
    <rPh sb="9" eb="12">
      <t>キュウシンチュウ</t>
    </rPh>
    <phoneticPr fontId="31"/>
  </si>
  <si>
    <t>伊藤内科</t>
    <rPh sb="0" eb="2">
      <t>イトウ</t>
    </rPh>
    <rPh sb="2" eb="4">
      <t>ナイカ</t>
    </rPh>
    <phoneticPr fontId="25"/>
  </si>
  <si>
    <t>理事長　伊藤　哲</t>
    <rPh sb="0" eb="3">
      <t>リジチョウ</t>
    </rPh>
    <rPh sb="4" eb="6">
      <t>イトウ</t>
    </rPh>
    <rPh sb="7" eb="8">
      <t>テツ</t>
    </rPh>
    <phoneticPr fontId="25"/>
  </si>
  <si>
    <t>東住吉2-4</t>
  </si>
  <si>
    <t>2922-2915</t>
  </si>
  <si>
    <t>2922-5055</t>
  </si>
  <si>
    <t>484</t>
    <phoneticPr fontId="31"/>
  </si>
  <si>
    <t>1383289</t>
    <phoneticPr fontId="31"/>
  </si>
  <si>
    <t>猪俣眼科医院</t>
    <rPh sb="0" eb="2">
      <t>イノマタ</t>
    </rPh>
    <rPh sb="2" eb="4">
      <t>ガンカ</t>
    </rPh>
    <rPh sb="4" eb="6">
      <t>イイン</t>
    </rPh>
    <phoneticPr fontId="23"/>
  </si>
  <si>
    <t>猪俣　俊晴</t>
    <rPh sb="0" eb="2">
      <t>イノマタ</t>
    </rPh>
    <rPh sb="3" eb="5">
      <t>トシハル</t>
    </rPh>
    <phoneticPr fontId="31"/>
  </si>
  <si>
    <t>小手指町3-31-13</t>
  </si>
  <si>
    <t>2948-7671</t>
  </si>
  <si>
    <t>2949-5553</t>
  </si>
  <si>
    <t>359-1141</t>
    <phoneticPr fontId="31"/>
  </si>
  <si>
    <t>０３小手指</t>
  </si>
  <si>
    <t>0009</t>
    <phoneticPr fontId="31"/>
  </si>
  <si>
    <t>516</t>
    <phoneticPr fontId="31"/>
  </si>
  <si>
    <t>5033127</t>
    <phoneticPr fontId="31"/>
  </si>
  <si>
    <t>R7.2.21廃院</t>
    <rPh sb="7" eb="9">
      <t>ハイイン</t>
    </rPh>
    <phoneticPr fontId="31"/>
  </si>
  <si>
    <t>医療法人</t>
    <rPh sb="0" eb="2">
      <t>イリョウ</t>
    </rPh>
    <rPh sb="2" eb="4">
      <t>ホウジン</t>
    </rPh>
    <phoneticPr fontId="31"/>
  </si>
  <si>
    <t>今城内科クリニック</t>
    <rPh sb="0" eb="2">
      <t>イマキ</t>
    </rPh>
    <rPh sb="2" eb="4">
      <t>ナイカ</t>
    </rPh>
    <phoneticPr fontId="25"/>
  </si>
  <si>
    <t>理事長　今城　俊浩</t>
    <rPh sb="0" eb="3">
      <t>リジチョウ</t>
    </rPh>
    <rPh sb="4" eb="6">
      <t>イマシロ</t>
    </rPh>
    <rPh sb="7" eb="9">
      <t>トシヒロ</t>
    </rPh>
    <phoneticPr fontId="25"/>
  </si>
  <si>
    <t>緑町2-3-21</t>
  </si>
  <si>
    <t>2939-2006</t>
  </si>
  <si>
    <t>2939-2010</t>
  </si>
  <si>
    <t>0001</t>
    <phoneticPr fontId="35"/>
  </si>
  <si>
    <t>294</t>
    <phoneticPr fontId="35"/>
  </si>
  <si>
    <t>4772726</t>
    <phoneticPr fontId="35"/>
  </si>
  <si>
    <t>医療法人勇雄会</t>
  </si>
  <si>
    <t>岩下悦郎消化器内科クリニック</t>
    <rPh sb="0" eb="14">
      <t>イワシタエツロウショウカキナイカクリニック</t>
    </rPh>
    <phoneticPr fontId="25"/>
  </si>
  <si>
    <t>理事長　岩下　悦郎</t>
    <rPh sb="0" eb="3">
      <t>リジチョウ</t>
    </rPh>
    <phoneticPr fontId="25"/>
  </si>
  <si>
    <t>北有楽町24-5</t>
  </si>
  <si>
    <t>2928-3636</t>
  </si>
  <si>
    <t>2928-3565</t>
  </si>
  <si>
    <t>359-1114</t>
  </si>
  <si>
    <t>０６所沢</t>
  </si>
  <si>
    <t>666</t>
    <phoneticPr fontId="35"/>
  </si>
  <si>
    <t>4053540</t>
    <phoneticPr fontId="35"/>
  </si>
  <si>
    <t>医療法人二心会</t>
    <rPh sb="0" eb="2">
      <t>イリョウ</t>
    </rPh>
    <rPh sb="2" eb="4">
      <t>ホウジン</t>
    </rPh>
    <rPh sb="4" eb="5">
      <t>ニ</t>
    </rPh>
    <rPh sb="5" eb="6">
      <t>ココロ</t>
    </rPh>
    <rPh sb="6" eb="7">
      <t>カイ</t>
    </rPh>
    <phoneticPr fontId="25"/>
  </si>
  <si>
    <t>うだがわクリニック</t>
  </si>
  <si>
    <t>理事長　宇田川　宏</t>
    <rPh sb="0" eb="3">
      <t>リジチョウ</t>
    </rPh>
    <rPh sb="4" eb="7">
      <t>ウダガワ</t>
    </rPh>
    <rPh sb="8" eb="9">
      <t>ヒロシ</t>
    </rPh>
    <phoneticPr fontId="25"/>
  </si>
  <si>
    <t>北原町1415-1 ヤオコー所沢北原店専門店1F</t>
    <rPh sb="14" eb="16">
      <t>トコロザワ</t>
    </rPh>
    <rPh sb="16" eb="18">
      <t>キタハラ</t>
    </rPh>
    <rPh sb="18" eb="19">
      <t>ミセ</t>
    </rPh>
    <rPh sb="19" eb="22">
      <t>センモンテン</t>
    </rPh>
    <phoneticPr fontId="31"/>
  </si>
  <si>
    <t>2997-4880</t>
  </si>
  <si>
    <t>2997-4885</t>
  </si>
  <si>
    <t>nishinkai119@outlook.com</t>
  </si>
  <si>
    <t>359-0004</t>
  </si>
  <si>
    <t>019</t>
    <phoneticPr fontId="35"/>
  </si>
  <si>
    <t>0191660</t>
    <phoneticPr fontId="35"/>
  </si>
  <si>
    <t>R3.8月まで第２口座に支払していたが、変更可とのこと（R3.10.12tel確）</t>
    <rPh sb="4" eb="5">
      <t>ガツ</t>
    </rPh>
    <rPh sb="7" eb="8">
      <t>ダイ</t>
    </rPh>
    <rPh sb="9" eb="11">
      <t>コウザ</t>
    </rPh>
    <rPh sb="12" eb="14">
      <t>シハラ</t>
    </rPh>
    <rPh sb="20" eb="22">
      <t>ヘンコウ</t>
    </rPh>
    <rPh sb="22" eb="23">
      <t>カ</t>
    </rPh>
    <rPh sb="39" eb="40">
      <t>カク</t>
    </rPh>
    <phoneticPr fontId="31"/>
  </si>
  <si>
    <t>医療法人永仁会</t>
    <rPh sb="0" eb="2">
      <t>イリョウ</t>
    </rPh>
    <rPh sb="2" eb="4">
      <t>ホウジン</t>
    </rPh>
    <rPh sb="4" eb="5">
      <t>エイ</t>
    </rPh>
    <rPh sb="5" eb="6">
      <t>ジン</t>
    </rPh>
    <rPh sb="6" eb="7">
      <t>カイ</t>
    </rPh>
    <phoneticPr fontId="34"/>
  </si>
  <si>
    <t>永仁会シーズクリニック</t>
    <rPh sb="0" eb="1">
      <t>エイ</t>
    </rPh>
    <rPh sb="1" eb="2">
      <t>ジン</t>
    </rPh>
    <rPh sb="2" eb="3">
      <t>カイ</t>
    </rPh>
    <phoneticPr fontId="34"/>
  </si>
  <si>
    <t>理事長　永田　雅良</t>
    <rPh sb="0" eb="3">
      <t>リジチョウ</t>
    </rPh>
    <rPh sb="4" eb="6">
      <t>ナガタ</t>
    </rPh>
    <rPh sb="7" eb="9">
      <t>マサヨシ</t>
    </rPh>
    <phoneticPr fontId="34"/>
  </si>
  <si>
    <t>東住吉7-5</t>
  </si>
  <si>
    <t>2903-7888</t>
  </si>
  <si>
    <t>2903-7880</t>
  </si>
  <si>
    <t>497</t>
    <phoneticPr fontId="31"/>
  </si>
  <si>
    <t>4132948</t>
    <phoneticPr fontId="31"/>
  </si>
  <si>
    <t>旧　PET画像診断クリニック　支払いなく財務は旧のまま</t>
    <rPh sb="0" eb="1">
      <t>キュウ</t>
    </rPh>
    <rPh sb="5" eb="7">
      <t>ガゾウ</t>
    </rPh>
    <rPh sb="7" eb="9">
      <t>シンダン</t>
    </rPh>
    <rPh sb="15" eb="17">
      <t>シハラ</t>
    </rPh>
    <rPh sb="20" eb="22">
      <t>ザイム</t>
    </rPh>
    <rPh sb="23" eb="24">
      <t>キュウ</t>
    </rPh>
    <phoneticPr fontId="31"/>
  </si>
  <si>
    <t>医療法人健富会</t>
    <rPh sb="0" eb="2">
      <t>イリョウ</t>
    </rPh>
    <rPh sb="2" eb="4">
      <t>ホウジン</t>
    </rPh>
    <rPh sb="4" eb="5">
      <t>ケン</t>
    </rPh>
    <rPh sb="5" eb="6">
      <t>トミ</t>
    </rPh>
    <rPh sb="6" eb="7">
      <t>カイ</t>
    </rPh>
    <phoneticPr fontId="25"/>
  </si>
  <si>
    <t>おうえんポリクリニック</t>
  </si>
  <si>
    <t>理事長　並里　まさ子</t>
    <rPh sb="0" eb="3">
      <t>リジチョウ</t>
    </rPh>
    <rPh sb="4" eb="5">
      <t>ナ</t>
    </rPh>
    <rPh sb="5" eb="6">
      <t>サト</t>
    </rPh>
    <rPh sb="9" eb="10">
      <t>コ</t>
    </rPh>
    <phoneticPr fontId="25"/>
  </si>
  <si>
    <t>中富1037-1</t>
  </si>
  <si>
    <t>2990-5818</t>
  </si>
  <si>
    <t>2990-5828</t>
  </si>
  <si>
    <t>359-0002</t>
  </si>
  <si>
    <t>１０富岡</t>
    <phoneticPr fontId="31"/>
  </si>
  <si>
    <t>1253</t>
    <phoneticPr fontId="35"/>
  </si>
  <si>
    <t>009</t>
    <phoneticPr fontId="35"/>
  </si>
  <si>
    <t>2054495</t>
    <phoneticPr fontId="35"/>
  </si>
  <si>
    <t>医療法人社団博陽会</t>
    <rPh sb="0" eb="2">
      <t>イリョウ</t>
    </rPh>
    <rPh sb="2" eb="4">
      <t>ホウジン</t>
    </rPh>
    <rPh sb="4" eb="6">
      <t>シャダン</t>
    </rPh>
    <rPh sb="6" eb="7">
      <t>ヒロシ</t>
    </rPh>
    <rPh sb="7" eb="8">
      <t>ヨウ</t>
    </rPh>
    <rPh sb="8" eb="9">
      <t>カイ</t>
    </rPh>
    <phoneticPr fontId="23"/>
  </si>
  <si>
    <t>おおたけ眼科小手指医院</t>
    <rPh sb="4" eb="6">
      <t>ガンカ</t>
    </rPh>
    <rPh sb="6" eb="9">
      <t>コテサシ</t>
    </rPh>
    <rPh sb="9" eb="11">
      <t>イイン</t>
    </rPh>
    <phoneticPr fontId="23"/>
  </si>
  <si>
    <t>理事長　大竹　博司</t>
    <rPh sb="0" eb="3">
      <t>リジチョウ</t>
    </rPh>
    <rPh sb="4" eb="6">
      <t>オオタケ</t>
    </rPh>
    <rPh sb="7" eb="8">
      <t>ヒロシ</t>
    </rPh>
    <rPh sb="8" eb="9">
      <t>シ</t>
    </rPh>
    <phoneticPr fontId="23"/>
  </si>
  <si>
    <t>小手指町1-8-5  ヨークフーズ小手指店2階</t>
    <phoneticPr fontId="31"/>
  </si>
  <si>
    <t>2935-3665</t>
  </si>
  <si>
    <t>2935-3865</t>
  </si>
  <si>
    <t>359-1141</t>
  </si>
  <si>
    <t>216</t>
    <phoneticPr fontId="31"/>
  </si>
  <si>
    <t>2244586</t>
    <phoneticPr fontId="31"/>
  </si>
  <si>
    <t>番号無し１</t>
    <rPh sb="0" eb="2">
      <t>バンゴウ</t>
    </rPh>
    <rPh sb="2" eb="3">
      <t>ナ</t>
    </rPh>
    <phoneticPr fontId="31"/>
  </si>
  <si>
    <t>おおた皮膚科</t>
    <rPh sb="3" eb="6">
      <t>ヒフカ</t>
    </rPh>
    <phoneticPr fontId="25"/>
  </si>
  <si>
    <t>東所沢1-3-11</t>
  </si>
  <si>
    <t>2945-5255</t>
  </si>
  <si>
    <t>2945-5316</t>
  </si>
  <si>
    <t>財務登録なし</t>
    <rPh sb="0" eb="2">
      <t>ザイム</t>
    </rPh>
    <rPh sb="2" eb="4">
      <t>トウロク</t>
    </rPh>
    <phoneticPr fontId="31"/>
  </si>
  <si>
    <t>岡田耳鼻咽喉科</t>
    <rPh sb="0" eb="2">
      <t>オカダ</t>
    </rPh>
    <rPh sb="2" eb="4">
      <t>ジビ</t>
    </rPh>
    <rPh sb="4" eb="6">
      <t>インコウ</t>
    </rPh>
    <rPh sb="6" eb="7">
      <t>カ</t>
    </rPh>
    <phoneticPr fontId="25"/>
  </si>
  <si>
    <t>川名　弓美</t>
    <rPh sb="0" eb="2">
      <t>カワナ</t>
    </rPh>
    <rPh sb="3" eb="4">
      <t>ユミ</t>
    </rPh>
    <rPh sb="4" eb="5">
      <t>ミ</t>
    </rPh>
    <phoneticPr fontId="25"/>
  </si>
  <si>
    <t>有楽町16-21</t>
  </si>
  <si>
    <t>2926-8505</t>
  </si>
  <si>
    <t>2926-8501</t>
  </si>
  <si>
    <t>359-1117</t>
  </si>
  <si>
    <t>2109927</t>
    <phoneticPr fontId="31"/>
  </si>
  <si>
    <t>医療法人光和会</t>
    <rPh sb="0" eb="2">
      <t>イリョウ</t>
    </rPh>
    <rPh sb="2" eb="4">
      <t>ホウジン</t>
    </rPh>
    <rPh sb="4" eb="6">
      <t>コウワ</t>
    </rPh>
    <rPh sb="6" eb="7">
      <t>カイ</t>
    </rPh>
    <phoneticPr fontId="25"/>
  </si>
  <si>
    <t>荻野医院</t>
    <rPh sb="0" eb="2">
      <t>オギノ</t>
    </rPh>
    <rPh sb="2" eb="4">
      <t>イイン</t>
    </rPh>
    <phoneticPr fontId="25"/>
  </si>
  <si>
    <t>理事長　荻野　和律</t>
    <rPh sb="0" eb="3">
      <t>リジチョウ</t>
    </rPh>
    <rPh sb="4" eb="6">
      <t>オギノ</t>
    </rPh>
    <rPh sb="7" eb="8">
      <t>カズ</t>
    </rPh>
    <rPh sb="8" eb="9">
      <t>リツ</t>
    </rPh>
    <phoneticPr fontId="25"/>
  </si>
  <si>
    <t>狭山ヶ丘1-2993-5</t>
  </si>
  <si>
    <t>2948-1181</t>
  </si>
  <si>
    <t>2949-5262</t>
  </si>
  <si>
    <t>k-ogino@ogino-hp.or.jp</t>
  </si>
  <si>
    <t>359-1161</t>
  </si>
  <si>
    <t>０１三ケ島</t>
    <phoneticPr fontId="31"/>
  </si>
  <si>
    <t>484</t>
    <phoneticPr fontId="35"/>
  </si>
  <si>
    <t>0852244</t>
    <phoneticPr fontId="35"/>
  </si>
  <si>
    <t>医療法人社団恵養会</t>
    <rPh sb="0" eb="2">
      <t>イリョウ</t>
    </rPh>
    <rPh sb="2" eb="4">
      <t>ホウジン</t>
    </rPh>
    <rPh sb="4" eb="6">
      <t>シャダン</t>
    </rPh>
    <rPh sb="6" eb="7">
      <t>ケイ</t>
    </rPh>
    <rPh sb="7" eb="8">
      <t>ヨウ</t>
    </rPh>
    <rPh sb="8" eb="9">
      <t>カイ</t>
    </rPh>
    <phoneticPr fontId="25"/>
  </si>
  <si>
    <t>おくもとクリニック</t>
  </si>
  <si>
    <t>理事長　武田　潤</t>
    <rPh sb="0" eb="3">
      <t>リジチョウ</t>
    </rPh>
    <rPh sb="4" eb="6">
      <t>タケダ</t>
    </rPh>
    <rPh sb="7" eb="8">
      <t>ジュン</t>
    </rPh>
    <phoneticPr fontId="25"/>
  </si>
  <si>
    <t>西所沢1-23-3</t>
  </si>
  <si>
    <t>2903-8320</t>
  </si>
  <si>
    <t>2903-8322</t>
  </si>
  <si>
    <t>okumotoclinic@outlook.jp</t>
  </si>
  <si>
    <t>359-1144</t>
  </si>
  <si>
    <t>1358</t>
    <phoneticPr fontId="35"/>
  </si>
  <si>
    <t>0704808</t>
    <phoneticPr fontId="35"/>
  </si>
  <si>
    <t>おやけ皮膚科医院</t>
    <rPh sb="3" eb="6">
      <t>ヒフカ</t>
    </rPh>
    <rPh sb="6" eb="8">
      <t>イイン</t>
    </rPh>
    <phoneticPr fontId="25"/>
  </si>
  <si>
    <t>院長　小宅　慎一</t>
    <rPh sb="0" eb="2">
      <t>インチョウ</t>
    </rPh>
    <rPh sb="3" eb="5">
      <t>オヤケ</t>
    </rPh>
    <rPh sb="6" eb="8">
      <t>シンイチ</t>
    </rPh>
    <phoneticPr fontId="25"/>
  </si>
  <si>
    <t>上安松5-16石田ビル1F</t>
    <phoneticPr fontId="31"/>
  </si>
  <si>
    <t>2945-3000</t>
  </si>
  <si>
    <t>359-0025</t>
  </si>
  <si>
    <t>０８松井</t>
  </si>
  <si>
    <t>0001</t>
    <phoneticPr fontId="31"/>
  </si>
  <si>
    <t>545</t>
    <phoneticPr fontId="31"/>
  </si>
  <si>
    <t>1028121</t>
    <phoneticPr fontId="31"/>
  </si>
  <si>
    <t>かえで内科医院</t>
    <rPh sb="3" eb="5">
      <t>ナイカ</t>
    </rPh>
    <rPh sb="5" eb="7">
      <t>イイン</t>
    </rPh>
    <phoneticPr fontId="25"/>
  </si>
  <si>
    <t>新井　隆弘</t>
    <rPh sb="0" eb="2">
      <t>アライ</t>
    </rPh>
    <rPh sb="3" eb="5">
      <t>タカヒロ</t>
    </rPh>
    <phoneticPr fontId="25"/>
  </si>
  <si>
    <t>緑町4-47-20</t>
  </si>
  <si>
    <t>2939-3555</t>
  </si>
  <si>
    <t>0009</t>
    <phoneticPr fontId="35"/>
  </si>
  <si>
    <t>516</t>
    <phoneticPr fontId="35"/>
  </si>
  <si>
    <t>6527997</t>
    <phoneticPr fontId="35"/>
  </si>
  <si>
    <t>かがやきクリニック</t>
  </si>
  <si>
    <t>院長　金丸　洋</t>
    <rPh sb="0" eb="2">
      <t>インチョウ</t>
    </rPh>
    <rPh sb="3" eb="5">
      <t>カネマル</t>
    </rPh>
    <rPh sb="6" eb="7">
      <t>ヨウ</t>
    </rPh>
    <phoneticPr fontId="25"/>
  </si>
  <si>
    <t>久米593-8</t>
  </si>
  <si>
    <t>2991-7511</t>
  </si>
  <si>
    <t>359-1131</t>
  </si>
  <si>
    <t>019</t>
    <phoneticPr fontId="31"/>
  </si>
  <si>
    <t>2008514</t>
    <phoneticPr fontId="31"/>
  </si>
  <si>
    <t>賀古整形外科</t>
    <rPh sb="0" eb="2">
      <t>カコ</t>
    </rPh>
    <rPh sb="2" eb="4">
      <t>セイケイ</t>
    </rPh>
    <rPh sb="4" eb="6">
      <t>ゲカ</t>
    </rPh>
    <phoneticPr fontId="25"/>
  </si>
  <si>
    <t>理事長　賀古　俊夫</t>
    <rPh sb="0" eb="3">
      <t>リジチョウ</t>
    </rPh>
    <rPh sb="4" eb="6">
      <t>カコ</t>
    </rPh>
    <rPh sb="7" eb="9">
      <t>トシオ</t>
    </rPh>
    <phoneticPr fontId="25"/>
  </si>
  <si>
    <t>北秋津124-1</t>
  </si>
  <si>
    <t>2924-9771</t>
  </si>
  <si>
    <t>2926-8105</t>
  </si>
  <si>
    <t>359-0038</t>
  </si>
  <si>
    <t>4817686</t>
    <phoneticPr fontId="31"/>
  </si>
  <si>
    <t>医療法人桂慈会</t>
    <rPh sb="0" eb="2">
      <t>イリョウ</t>
    </rPh>
    <rPh sb="2" eb="4">
      <t>ホウジン</t>
    </rPh>
    <rPh sb="4" eb="5">
      <t>ケイ</t>
    </rPh>
    <rPh sb="5" eb="6">
      <t>ジ</t>
    </rPh>
    <rPh sb="6" eb="7">
      <t>カイ</t>
    </rPh>
    <phoneticPr fontId="25"/>
  </si>
  <si>
    <t>桂医院</t>
    <rPh sb="0" eb="1">
      <t>カツラ</t>
    </rPh>
    <rPh sb="1" eb="3">
      <t>イイン</t>
    </rPh>
    <phoneticPr fontId="25"/>
  </si>
  <si>
    <t>理事長　桂　美樹</t>
    <rPh sb="0" eb="3">
      <t>リジチョウ</t>
    </rPh>
    <rPh sb="4" eb="5">
      <t>カツラ</t>
    </rPh>
    <rPh sb="6" eb="8">
      <t>ミキ</t>
    </rPh>
    <phoneticPr fontId="25"/>
  </si>
  <si>
    <t>山口1529-23</t>
  </si>
  <si>
    <t>2924-0086</t>
  </si>
  <si>
    <t>2924-0684</t>
  </si>
  <si>
    <t>359-1145</t>
  </si>
  <si>
    <t>０２山口</t>
  </si>
  <si>
    <t>0010</t>
    <phoneticPr fontId="35"/>
  </si>
  <si>
    <t>476</t>
    <phoneticPr fontId="35"/>
  </si>
  <si>
    <t>1107729</t>
    <phoneticPr fontId="35"/>
  </si>
  <si>
    <t>R5.9.30までで閉院</t>
    <rPh sb="10" eb="12">
      <t>ヘイイン</t>
    </rPh>
    <phoneticPr fontId="31"/>
  </si>
  <si>
    <t>かないクリニック</t>
  </si>
  <si>
    <t>小手指町1-3-8</t>
  </si>
  <si>
    <t>2926-1001</t>
  </si>
  <si>
    <t>2926-1002</t>
  </si>
  <si>
    <t>clinic@kanai-naika.jp</t>
  </si>
  <si>
    <t>796</t>
    <phoneticPr fontId="35"/>
  </si>
  <si>
    <t>医療法人　彩の国元気会</t>
    <rPh sb="0" eb="2">
      <t>イリョウ</t>
    </rPh>
    <rPh sb="2" eb="4">
      <t>ホウジン</t>
    </rPh>
    <rPh sb="5" eb="6">
      <t>サイ</t>
    </rPh>
    <rPh sb="7" eb="8">
      <t>クニ</t>
    </rPh>
    <rPh sb="8" eb="10">
      <t>ゲンキ</t>
    </rPh>
    <rPh sb="10" eb="11">
      <t>カイ</t>
    </rPh>
    <phoneticPr fontId="31"/>
  </si>
  <si>
    <t>上新井くろかわクリニック</t>
    <rPh sb="0" eb="3">
      <t>カミアライ</t>
    </rPh>
    <phoneticPr fontId="25"/>
  </si>
  <si>
    <t>理事長　黒河　圭介</t>
    <rPh sb="0" eb="3">
      <t>リジチョウ</t>
    </rPh>
    <rPh sb="4" eb="6">
      <t>クロカワ</t>
    </rPh>
    <rPh sb="7" eb="9">
      <t>ケイスケ</t>
    </rPh>
    <phoneticPr fontId="25"/>
  </si>
  <si>
    <t>上新井1-25-10</t>
  </si>
  <si>
    <t>2903-7800</t>
  </si>
  <si>
    <t>2903-7801</t>
  </si>
  <si>
    <t>k7kuro@nifty.com</t>
    <phoneticPr fontId="31"/>
  </si>
  <si>
    <t>4346600</t>
    <phoneticPr fontId="35"/>
  </si>
  <si>
    <t>第一口座を使用</t>
    <rPh sb="0" eb="1">
      <t>ダイ</t>
    </rPh>
    <rPh sb="1" eb="2">
      <t>イチ</t>
    </rPh>
    <rPh sb="2" eb="4">
      <t>コウザ</t>
    </rPh>
    <rPh sb="5" eb="7">
      <t>シヨウ</t>
    </rPh>
    <phoneticPr fontId="31"/>
  </si>
  <si>
    <t>医療法人春優会</t>
    <rPh sb="0" eb="2">
      <t>イリョウ</t>
    </rPh>
    <rPh sb="2" eb="4">
      <t>ホウジン</t>
    </rPh>
    <rPh sb="4" eb="5">
      <t>ハル</t>
    </rPh>
    <rPh sb="5" eb="6">
      <t>ヤサ</t>
    </rPh>
    <rPh sb="6" eb="7">
      <t>カイ</t>
    </rPh>
    <phoneticPr fontId="31"/>
  </si>
  <si>
    <t>上新井さとうクリニック</t>
    <rPh sb="0" eb="3">
      <t>カミアライ</t>
    </rPh>
    <phoneticPr fontId="25"/>
  </si>
  <si>
    <t>理事長　佐藤　光春</t>
    <rPh sb="0" eb="3">
      <t>リジチョウ</t>
    </rPh>
    <rPh sb="4" eb="6">
      <t>サトウ</t>
    </rPh>
    <rPh sb="7" eb="9">
      <t>ミツハル</t>
    </rPh>
    <phoneticPr fontId="25"/>
  </si>
  <si>
    <t>上新井1-26-1</t>
  </si>
  <si>
    <t>2940-1156</t>
  </si>
  <si>
    <t>2940-1157</t>
  </si>
  <si>
    <t>0128</t>
    <phoneticPr fontId="35"/>
  </si>
  <si>
    <t>259</t>
    <phoneticPr fontId="35"/>
  </si>
  <si>
    <t>0062153</t>
    <phoneticPr fontId="35"/>
  </si>
  <si>
    <t>かわかつクリニック</t>
  </si>
  <si>
    <t>院長　川勝　樹夫</t>
    <rPh sb="0" eb="2">
      <t>インチョウ</t>
    </rPh>
    <rPh sb="3" eb="5">
      <t>カワカツ</t>
    </rPh>
    <rPh sb="6" eb="7">
      <t>キ</t>
    </rPh>
    <rPh sb="7" eb="8">
      <t>オット</t>
    </rPh>
    <phoneticPr fontId="25"/>
  </si>
  <si>
    <t>小手指台23-1 マミーマート2階</t>
    <rPh sb="16" eb="17">
      <t>カイ</t>
    </rPh>
    <phoneticPr fontId="31"/>
  </si>
  <si>
    <t>2920-2200</t>
  </si>
  <si>
    <t>2920-2211</t>
  </si>
  <si>
    <t>kawakatsu-clinic@cup.ocn.ne.jp</t>
  </si>
  <si>
    <t>359-1148</t>
  </si>
  <si>
    <t>351</t>
    <phoneticPr fontId="35"/>
  </si>
  <si>
    <t>0430263</t>
    <phoneticPr fontId="35"/>
  </si>
  <si>
    <t>医療法人社団礼美会</t>
    <rPh sb="0" eb="2">
      <t>イリョウ</t>
    </rPh>
    <rPh sb="2" eb="4">
      <t>ホウジン</t>
    </rPh>
    <rPh sb="4" eb="6">
      <t>シャダン</t>
    </rPh>
    <rPh sb="6" eb="8">
      <t>アヤミ</t>
    </rPh>
    <rPh sb="8" eb="9">
      <t>カイ</t>
    </rPh>
    <phoneticPr fontId="25"/>
  </si>
  <si>
    <t>かわぐち内科クリニック</t>
    <rPh sb="4" eb="6">
      <t>ナイカ</t>
    </rPh>
    <phoneticPr fontId="25"/>
  </si>
  <si>
    <t>理事長　川口　美佐男</t>
    <rPh sb="0" eb="3">
      <t>リジチョウ</t>
    </rPh>
    <rPh sb="4" eb="6">
      <t>カワグチ</t>
    </rPh>
    <rPh sb="7" eb="10">
      <t>ミサオ</t>
    </rPh>
    <phoneticPr fontId="25"/>
  </si>
  <si>
    <t>東所沢3-36-74</t>
  </si>
  <si>
    <t>2951-1717</t>
  </si>
  <si>
    <t>2951-1718</t>
  </si>
  <si>
    <t>0054215</t>
    <phoneticPr fontId="31"/>
  </si>
  <si>
    <t>医療法人社団明雄会</t>
    <rPh sb="0" eb="2">
      <t>イリョウ</t>
    </rPh>
    <rPh sb="2" eb="4">
      <t>ホウジン</t>
    </rPh>
    <rPh sb="4" eb="6">
      <t>シャダン</t>
    </rPh>
    <rPh sb="6" eb="7">
      <t>メイ</t>
    </rPh>
    <rPh sb="7" eb="8">
      <t>ユウ</t>
    </rPh>
    <rPh sb="8" eb="9">
      <t>カイ</t>
    </rPh>
    <phoneticPr fontId="25"/>
  </si>
  <si>
    <t>北所沢病院</t>
    <rPh sb="0" eb="3">
      <t>キタトコロザワ</t>
    </rPh>
    <rPh sb="3" eb="5">
      <t>ビョウイン</t>
    </rPh>
    <phoneticPr fontId="25"/>
  </si>
  <si>
    <t>理事長　高野　覚</t>
    <rPh sb="0" eb="3">
      <t>リジチョウ</t>
    </rPh>
    <rPh sb="4" eb="6">
      <t>タカノ</t>
    </rPh>
    <rPh sb="7" eb="8">
      <t>サトシ</t>
    </rPh>
    <phoneticPr fontId="25"/>
  </si>
  <si>
    <t>下富1270-9</t>
  </si>
  <si>
    <t>2943-3611</t>
  </si>
  <si>
    <t>2943-3643</t>
  </si>
  <si>
    <t>855</t>
    <phoneticPr fontId="31"/>
  </si>
  <si>
    <t>0643290</t>
    <phoneticPr fontId="31"/>
  </si>
  <si>
    <t>きたはたファミリークリニック</t>
  </si>
  <si>
    <t>院長　北畑　有司</t>
    <rPh sb="0" eb="2">
      <t>インチョウ</t>
    </rPh>
    <rPh sb="3" eb="5">
      <t>キタハタ</t>
    </rPh>
    <rPh sb="6" eb="8">
      <t>ユウジ</t>
    </rPh>
    <phoneticPr fontId="25"/>
  </si>
  <si>
    <t>小手指南4-13-6</t>
  </si>
  <si>
    <t>2947-0011</t>
  </si>
  <si>
    <t>2947-2200</t>
  </si>
  <si>
    <t>y.kita717@gmail.comとstaff@kitahata-family-cl.com</t>
  </si>
  <si>
    <t>359-1146</t>
  </si>
  <si>
    <t>066</t>
    <phoneticPr fontId="35"/>
  </si>
  <si>
    <t>1074516</t>
    <phoneticPr fontId="35"/>
  </si>
  <si>
    <t>医療法人社団永晃会</t>
    <rPh sb="0" eb="2">
      <t>イリョウ</t>
    </rPh>
    <rPh sb="2" eb="4">
      <t>ホウジン</t>
    </rPh>
    <rPh sb="4" eb="6">
      <t>シャダン</t>
    </rPh>
    <rPh sb="6" eb="7">
      <t>エイ</t>
    </rPh>
    <rPh sb="7" eb="8">
      <t>アキラ</t>
    </rPh>
    <rPh sb="8" eb="9">
      <t>カイ</t>
    </rPh>
    <phoneticPr fontId="25"/>
  </si>
  <si>
    <t>木戸クリニック</t>
    <rPh sb="0" eb="2">
      <t>キド</t>
    </rPh>
    <phoneticPr fontId="25"/>
  </si>
  <si>
    <t>理事長　木戸　晃</t>
    <rPh sb="0" eb="3">
      <t>リジチョウ</t>
    </rPh>
    <rPh sb="4" eb="6">
      <t>キド</t>
    </rPh>
    <rPh sb="7" eb="8">
      <t>アキラ</t>
    </rPh>
    <phoneticPr fontId="25"/>
  </si>
  <si>
    <t>緑町4-15-27</t>
  </si>
  <si>
    <t>2929-6502</t>
  </si>
  <si>
    <t>2929-6503</t>
  </si>
  <si>
    <t>3969246</t>
    <phoneticPr fontId="31"/>
  </si>
  <si>
    <t>木村医院</t>
    <rPh sb="0" eb="2">
      <t>キムラ</t>
    </rPh>
    <rPh sb="2" eb="4">
      <t>イイン</t>
    </rPh>
    <phoneticPr fontId="25"/>
  </si>
  <si>
    <t>門井　隆司</t>
    <rPh sb="0" eb="2">
      <t>カドイ</t>
    </rPh>
    <rPh sb="3" eb="4">
      <t>タカ</t>
    </rPh>
    <rPh sb="4" eb="5">
      <t>ツカサ</t>
    </rPh>
    <phoneticPr fontId="25"/>
  </si>
  <si>
    <t>北岩岡1-96</t>
  </si>
  <si>
    <t>2942-5411</t>
  </si>
  <si>
    <t>2943-2017</t>
  </si>
  <si>
    <t>359-0007</t>
  </si>
  <si>
    <t>558</t>
    <phoneticPr fontId="31"/>
  </si>
  <si>
    <t>0903243</t>
    <phoneticPr fontId="31"/>
  </si>
  <si>
    <t>R6.3.31付で廃院</t>
    <rPh sb="7" eb="8">
      <t>ヅ</t>
    </rPh>
    <rPh sb="9" eb="11">
      <t>ハイイン</t>
    </rPh>
    <phoneticPr fontId="31"/>
  </si>
  <si>
    <t>医療法人社団ナイズ</t>
    <rPh sb="0" eb="2">
      <t>イリョウ</t>
    </rPh>
    <rPh sb="2" eb="4">
      <t>ホウジン</t>
    </rPh>
    <rPh sb="4" eb="6">
      <t>シャダン</t>
    </rPh>
    <phoneticPr fontId="31"/>
  </si>
  <si>
    <t>キャップスクリニック所沢</t>
    <rPh sb="10" eb="12">
      <t>トコロザワ</t>
    </rPh>
    <phoneticPr fontId="31"/>
  </si>
  <si>
    <t>理事長　塚越　隆司</t>
    <rPh sb="0" eb="3">
      <t>リジチョウ</t>
    </rPh>
    <rPh sb="4" eb="6">
      <t>ツカコシ</t>
    </rPh>
    <rPh sb="7" eb="9">
      <t>タカシ</t>
    </rPh>
    <phoneticPr fontId="31"/>
  </si>
  <si>
    <t>北秋津592 ソコラ所沢2階</t>
    <rPh sb="0" eb="3">
      <t>キタアキツ</t>
    </rPh>
    <rPh sb="10" eb="12">
      <t>トコロザワ</t>
    </rPh>
    <rPh sb="13" eb="14">
      <t>カイ</t>
    </rPh>
    <phoneticPr fontId="31"/>
  </si>
  <si>
    <t>2997-9601</t>
    <phoneticPr fontId="31"/>
  </si>
  <si>
    <t>2997-9602</t>
    <phoneticPr fontId="31"/>
  </si>
  <si>
    <t>359-0038</t>
    <phoneticPr fontId="31"/>
  </si>
  <si>
    <t>0010</t>
    <phoneticPr fontId="31"/>
  </si>
  <si>
    <t>276</t>
    <phoneticPr fontId="31"/>
  </si>
  <si>
    <t>1639981</t>
    <phoneticPr fontId="31"/>
  </si>
  <si>
    <t>久我クリニック</t>
    <rPh sb="0" eb="2">
      <t>クガ</t>
    </rPh>
    <phoneticPr fontId="25"/>
  </si>
  <si>
    <t>理事長　久我　堯</t>
    <rPh sb="0" eb="3">
      <t>リジチョウ</t>
    </rPh>
    <rPh sb="4" eb="6">
      <t>クガ</t>
    </rPh>
    <rPh sb="7" eb="8">
      <t>タカイ</t>
    </rPh>
    <phoneticPr fontId="25"/>
  </si>
  <si>
    <t>日吉町8-11</t>
  </si>
  <si>
    <t>2923-8005</t>
  </si>
  <si>
    <t>2923-8078</t>
  </si>
  <si>
    <t>359-1123</t>
  </si>
  <si>
    <t>3561863</t>
    <phoneticPr fontId="31"/>
  </si>
  <si>
    <t>医療法人社団章仁会</t>
    <rPh sb="0" eb="2">
      <t>イリョウ</t>
    </rPh>
    <rPh sb="2" eb="4">
      <t>ホウジン</t>
    </rPh>
    <rPh sb="4" eb="6">
      <t>シャダン</t>
    </rPh>
    <rPh sb="6" eb="7">
      <t>ショウ</t>
    </rPh>
    <rPh sb="7" eb="8">
      <t>ジン</t>
    </rPh>
    <rPh sb="8" eb="9">
      <t>カイ</t>
    </rPh>
    <phoneticPr fontId="25"/>
  </si>
  <si>
    <t>くさかり小児科</t>
    <rPh sb="4" eb="7">
      <t>ショウニカ</t>
    </rPh>
    <phoneticPr fontId="25"/>
  </si>
  <si>
    <t>理事長　木島　麻衣</t>
    <rPh sb="0" eb="3">
      <t>リジチョウ</t>
    </rPh>
    <rPh sb="4" eb="6">
      <t>キジマ</t>
    </rPh>
    <rPh sb="7" eb="9">
      <t>マイ</t>
    </rPh>
    <phoneticPr fontId="25"/>
  </si>
  <si>
    <t>東所沢1-3-13東所沢セントラルハイツ1階</t>
    <phoneticPr fontId="31"/>
  </si>
  <si>
    <t>2945-0205</t>
  </si>
  <si>
    <t>2945-0206</t>
  </si>
  <si>
    <t>mansak15@icloud.com</t>
  </si>
  <si>
    <t>1250</t>
    <phoneticPr fontId="35"/>
  </si>
  <si>
    <t>053</t>
    <phoneticPr fontId="35"/>
  </si>
  <si>
    <t>6655939</t>
    <phoneticPr fontId="35"/>
  </si>
  <si>
    <t>医療法人社団医心会</t>
    <rPh sb="0" eb="2">
      <t>イリョウ</t>
    </rPh>
    <rPh sb="2" eb="4">
      <t>ホウジン</t>
    </rPh>
    <rPh sb="4" eb="6">
      <t>シャダン</t>
    </rPh>
    <rPh sb="6" eb="7">
      <t>イ</t>
    </rPh>
    <rPh sb="7" eb="8">
      <t>ココロ</t>
    </rPh>
    <rPh sb="8" eb="9">
      <t>カイ</t>
    </rPh>
    <phoneticPr fontId="25"/>
  </si>
  <si>
    <t>くにとみ内科外科クリニック</t>
    <rPh sb="4" eb="6">
      <t>ナイカ</t>
    </rPh>
    <rPh sb="6" eb="8">
      <t>ゲカ</t>
    </rPh>
    <phoneticPr fontId="25"/>
  </si>
  <si>
    <t>院長　國富　道人</t>
    <rPh sb="0" eb="2">
      <t>インチョウ</t>
    </rPh>
    <rPh sb="3" eb="5">
      <t>クニトミ</t>
    </rPh>
    <rPh sb="6" eb="7">
      <t>ミチ</t>
    </rPh>
    <rPh sb="7" eb="8">
      <t>ヒト</t>
    </rPh>
    <phoneticPr fontId="25"/>
  </si>
  <si>
    <t>久米532-8</t>
  </si>
  <si>
    <t>2993-9213</t>
  </si>
  <si>
    <t>2993-9215</t>
  </si>
  <si>
    <t>558</t>
    <phoneticPr fontId="35"/>
  </si>
  <si>
    <t>1069636</t>
    <phoneticPr fontId="35"/>
  </si>
  <si>
    <t>医療法人成仁会</t>
    <rPh sb="0" eb="2">
      <t>イリョウ</t>
    </rPh>
    <rPh sb="2" eb="4">
      <t>ホウジン</t>
    </rPh>
    <rPh sb="4" eb="5">
      <t>セイ</t>
    </rPh>
    <rPh sb="5" eb="6">
      <t>ジン</t>
    </rPh>
    <rPh sb="6" eb="7">
      <t>カイ</t>
    </rPh>
    <phoneticPr fontId="25"/>
  </si>
  <si>
    <t>黒須医院</t>
    <rPh sb="0" eb="2">
      <t>クロス</t>
    </rPh>
    <rPh sb="2" eb="4">
      <t>イイン</t>
    </rPh>
    <phoneticPr fontId="25"/>
  </si>
  <si>
    <t>理事長　安井　伸代</t>
    <rPh sb="0" eb="3">
      <t>リジチョウ</t>
    </rPh>
    <rPh sb="4" eb="6">
      <t>ヤスイ</t>
    </rPh>
    <rPh sb="7" eb="8">
      <t>ノ</t>
    </rPh>
    <rPh sb="8" eb="9">
      <t>ダイ</t>
    </rPh>
    <phoneticPr fontId="25"/>
  </si>
  <si>
    <t>宮本町1-2-4</t>
  </si>
  <si>
    <t>2922-2069</t>
  </si>
  <si>
    <t>359-1143</t>
  </si>
  <si>
    <t>1397896</t>
    <phoneticPr fontId="35"/>
  </si>
  <si>
    <t>社会福祉法人桑の実会</t>
    <rPh sb="0" eb="2">
      <t>シャカイ</t>
    </rPh>
    <rPh sb="2" eb="4">
      <t>フクシ</t>
    </rPh>
    <rPh sb="4" eb="6">
      <t>ホウジン</t>
    </rPh>
    <rPh sb="6" eb="7">
      <t>クワ</t>
    </rPh>
    <rPh sb="8" eb="9">
      <t>ミ</t>
    </rPh>
    <rPh sb="9" eb="10">
      <t>カイ</t>
    </rPh>
    <phoneticPr fontId="25"/>
  </si>
  <si>
    <t>くわのみ本郷クリニック</t>
    <rPh sb="4" eb="6">
      <t>ホンゴウ</t>
    </rPh>
    <phoneticPr fontId="25"/>
  </si>
  <si>
    <t>理事長　濱野　賢一</t>
    <rPh sb="0" eb="3">
      <t>リジチョウ</t>
    </rPh>
    <rPh sb="4" eb="6">
      <t>ハマノ</t>
    </rPh>
    <rPh sb="7" eb="9">
      <t>ケンイチ</t>
    </rPh>
    <phoneticPr fontId="25"/>
  </si>
  <si>
    <t>本郷268-1</t>
  </si>
  <si>
    <t>2946-8890</t>
  </si>
  <si>
    <t>2946-8891</t>
  </si>
  <si>
    <t>359-0022</t>
  </si>
  <si>
    <t>008</t>
    <phoneticPr fontId="31"/>
  </si>
  <si>
    <t>2045767</t>
    <phoneticPr fontId="31"/>
  </si>
  <si>
    <t>けやき台どんぐりクリニック</t>
    <rPh sb="3" eb="4">
      <t>ダイ</t>
    </rPh>
    <phoneticPr fontId="25"/>
  </si>
  <si>
    <t>院長　新井　哲彦</t>
    <rPh sb="0" eb="2">
      <t>インチョウ</t>
    </rPh>
    <rPh sb="3" eb="5">
      <t>アライ</t>
    </rPh>
    <rPh sb="6" eb="8">
      <t>テツヒコ</t>
    </rPh>
    <phoneticPr fontId="25"/>
  </si>
  <si>
    <t>けやき台1-16-5</t>
  </si>
  <si>
    <t>2923-8171</t>
  </si>
  <si>
    <t>2925-1535</t>
  </si>
  <si>
    <t>honkytonk9991@gmail.com</t>
  </si>
  <si>
    <t>028</t>
    <phoneticPr fontId="35"/>
  </si>
  <si>
    <t>2008262</t>
    <phoneticPr fontId="35"/>
  </si>
  <si>
    <t>医療法人社団邦正会</t>
    <rPh sb="0" eb="2">
      <t>イリョウ</t>
    </rPh>
    <rPh sb="2" eb="4">
      <t>ホウジン</t>
    </rPh>
    <rPh sb="4" eb="6">
      <t>シャダン</t>
    </rPh>
    <rPh sb="6" eb="7">
      <t>ホウ</t>
    </rPh>
    <rPh sb="7" eb="8">
      <t>セイ</t>
    </rPh>
    <rPh sb="8" eb="9">
      <t>カイ</t>
    </rPh>
    <phoneticPr fontId="25"/>
  </si>
  <si>
    <t>けやき内科</t>
    <rPh sb="3" eb="5">
      <t>ナイカ</t>
    </rPh>
    <phoneticPr fontId="25"/>
  </si>
  <si>
    <t>理事長　西脇　正人</t>
    <rPh sb="0" eb="3">
      <t>リジチョウ</t>
    </rPh>
    <rPh sb="4" eb="6">
      <t>ニシワキ</t>
    </rPh>
    <rPh sb="7" eb="9">
      <t>マサト</t>
    </rPh>
    <phoneticPr fontId="25"/>
  </si>
  <si>
    <t xml:space="preserve">並木3-1パークタウン駅前通り団地7-102 </t>
    <rPh sb="11" eb="13">
      <t>エキマエ</t>
    </rPh>
    <rPh sb="13" eb="14">
      <t>トオ</t>
    </rPh>
    <rPh sb="15" eb="17">
      <t>ダンチ</t>
    </rPh>
    <phoneticPr fontId="31"/>
  </si>
  <si>
    <t>2995-2299</t>
  </si>
  <si>
    <t>yuinaotokio@ezweb.ne.jp</t>
  </si>
  <si>
    <t>359-0042</t>
  </si>
  <si>
    <t>855</t>
    <phoneticPr fontId="35"/>
  </si>
  <si>
    <t>0863236</t>
    <phoneticPr fontId="35"/>
  </si>
  <si>
    <t>Ｒ7.2.5　住所が長くて入らない場合は、「並木3-1-7-102」でも可（西脇様より）</t>
    <rPh sb="7" eb="9">
      <t>ジュウショ</t>
    </rPh>
    <rPh sb="10" eb="11">
      <t>ナガ</t>
    </rPh>
    <rPh sb="13" eb="14">
      <t>ハイ</t>
    </rPh>
    <rPh sb="17" eb="19">
      <t>バアイ</t>
    </rPh>
    <rPh sb="22" eb="24">
      <t>ナミキ</t>
    </rPh>
    <rPh sb="36" eb="37">
      <t>カ</t>
    </rPh>
    <rPh sb="38" eb="41">
      <t>ニシワキサマ</t>
    </rPh>
    <phoneticPr fontId="31"/>
  </si>
  <si>
    <t>社会医療法人至仁会</t>
    <rPh sb="0" eb="2">
      <t>シャカイ</t>
    </rPh>
    <rPh sb="2" eb="4">
      <t>イリョウ</t>
    </rPh>
    <rPh sb="4" eb="6">
      <t>ホウジン</t>
    </rPh>
    <rPh sb="6" eb="7">
      <t>イタ</t>
    </rPh>
    <rPh sb="7" eb="8">
      <t>ジン</t>
    </rPh>
    <rPh sb="8" eb="9">
      <t>カイ</t>
    </rPh>
    <phoneticPr fontId="25"/>
  </si>
  <si>
    <t>圏央所沢病院</t>
    <rPh sb="0" eb="2">
      <t>ケンオウ</t>
    </rPh>
    <rPh sb="2" eb="4">
      <t>トコロザワ</t>
    </rPh>
    <rPh sb="4" eb="6">
      <t>ビョウイン</t>
    </rPh>
    <phoneticPr fontId="25"/>
  </si>
  <si>
    <t>理事長　加藤　裕</t>
    <rPh sb="0" eb="3">
      <t>リジチョウ</t>
    </rPh>
    <rPh sb="4" eb="6">
      <t>カトウ</t>
    </rPh>
    <rPh sb="7" eb="8">
      <t>ユウ</t>
    </rPh>
    <phoneticPr fontId="25"/>
  </si>
  <si>
    <t>東狭山ヶ丘4-2692-1</t>
  </si>
  <si>
    <t>2920-0500</t>
  </si>
  <si>
    <t>2920-0501</t>
  </si>
  <si>
    <t>359-1106</t>
  </si>
  <si>
    <t>０１三ケ島</t>
  </si>
  <si>
    <t>6485217</t>
    <phoneticPr fontId="35"/>
  </si>
  <si>
    <t>医療法人正文会</t>
    <rPh sb="0" eb="2">
      <t>イリョウ</t>
    </rPh>
    <rPh sb="2" eb="4">
      <t>ホウジン</t>
    </rPh>
    <rPh sb="4" eb="5">
      <t>マサ</t>
    </rPh>
    <rPh sb="5" eb="6">
      <t>フミ</t>
    </rPh>
    <rPh sb="6" eb="7">
      <t>カイ</t>
    </rPh>
    <phoneticPr fontId="25"/>
  </si>
  <si>
    <t>航空公園クリニック</t>
    <rPh sb="0" eb="2">
      <t>コウクウ</t>
    </rPh>
    <rPh sb="2" eb="4">
      <t>コウエン</t>
    </rPh>
    <phoneticPr fontId="25"/>
  </si>
  <si>
    <t>院長　石井　正宏</t>
    <rPh sb="0" eb="2">
      <t>インチョウ</t>
    </rPh>
    <rPh sb="3" eb="5">
      <t>イシイ</t>
    </rPh>
    <rPh sb="6" eb="8">
      <t>マサヒロ</t>
    </rPh>
    <phoneticPr fontId="25"/>
  </si>
  <si>
    <t>喜多町5-13パークサイドビル2,3F</t>
    <phoneticPr fontId="31"/>
  </si>
  <si>
    <t>2928-6265</t>
  </si>
  <si>
    <t>359-1113</t>
  </si>
  <si>
    <t>040</t>
    <phoneticPr fontId="31"/>
  </si>
  <si>
    <t>1350576</t>
    <phoneticPr fontId="31"/>
  </si>
  <si>
    <t>支払いなし</t>
    <rPh sb="0" eb="2">
      <t>シハラ</t>
    </rPh>
    <phoneticPr fontId="31"/>
  </si>
  <si>
    <t>医療法人社団泰祥会</t>
    <rPh sb="0" eb="2">
      <t>イリョウ</t>
    </rPh>
    <rPh sb="2" eb="4">
      <t>ホウジン</t>
    </rPh>
    <rPh sb="4" eb="6">
      <t>シャダン</t>
    </rPh>
    <rPh sb="6" eb="7">
      <t>タイ</t>
    </rPh>
    <rPh sb="7" eb="8">
      <t>ショウ</t>
    </rPh>
    <rPh sb="8" eb="9">
      <t>カイ</t>
    </rPh>
    <phoneticPr fontId="25"/>
  </si>
  <si>
    <t>航空公園西口内科</t>
    <rPh sb="0" eb="2">
      <t>コウクウ</t>
    </rPh>
    <rPh sb="2" eb="4">
      <t>コウエン</t>
    </rPh>
    <rPh sb="4" eb="6">
      <t>ニシグチ</t>
    </rPh>
    <rPh sb="6" eb="8">
      <t>ナイカ</t>
    </rPh>
    <phoneticPr fontId="25"/>
  </si>
  <si>
    <t>理事長　押川　泰浩</t>
    <rPh sb="0" eb="3">
      <t>リジチョウ</t>
    </rPh>
    <rPh sb="4" eb="5">
      <t>オ</t>
    </rPh>
    <rPh sb="5" eb="6">
      <t>カワ</t>
    </rPh>
    <rPh sb="7" eb="9">
      <t>ヤスヒロ</t>
    </rPh>
    <phoneticPr fontId="25"/>
  </si>
  <si>
    <t>喜多町4-8</t>
  </si>
  <si>
    <t>2936-8805</t>
  </si>
  <si>
    <t>2925-1400</t>
  </si>
  <si>
    <t>2831865</t>
    <phoneticPr fontId="31"/>
  </si>
  <si>
    <t>番号無し２</t>
    <rPh sb="0" eb="2">
      <t>バンゴウ</t>
    </rPh>
    <rPh sb="2" eb="3">
      <t>ナ</t>
    </rPh>
    <phoneticPr fontId="31"/>
  </si>
  <si>
    <t>国立障害者リハビリテーションセンター病院</t>
    <rPh sb="0" eb="2">
      <t>コクリツ</t>
    </rPh>
    <rPh sb="2" eb="5">
      <t>ショウガイシャ</t>
    </rPh>
    <rPh sb="18" eb="20">
      <t>ビョウイン</t>
    </rPh>
    <phoneticPr fontId="25"/>
  </si>
  <si>
    <t>仲村　一郎</t>
    <rPh sb="0" eb="2">
      <t>ナカムラ</t>
    </rPh>
    <rPh sb="3" eb="5">
      <t>イチロウ</t>
    </rPh>
    <phoneticPr fontId="31"/>
  </si>
  <si>
    <t>並木4-1</t>
  </si>
  <si>
    <t>2995-3100</t>
  </si>
  <si>
    <t>2996-3074</t>
  </si>
  <si>
    <t>医療法人真仁会</t>
    <rPh sb="0" eb="2">
      <t>イリョウ</t>
    </rPh>
    <rPh sb="2" eb="4">
      <t>ホウジン</t>
    </rPh>
    <rPh sb="4" eb="5">
      <t>マ</t>
    </rPh>
    <rPh sb="5" eb="6">
      <t>ジン</t>
    </rPh>
    <rPh sb="6" eb="7">
      <t>カイ</t>
    </rPh>
    <phoneticPr fontId="25"/>
  </si>
  <si>
    <t>小関眼科医院</t>
    <rPh sb="0" eb="2">
      <t>コセキ</t>
    </rPh>
    <rPh sb="2" eb="5">
      <t>ガンカイ</t>
    </rPh>
    <rPh sb="5" eb="6">
      <t>イン</t>
    </rPh>
    <phoneticPr fontId="25"/>
  </si>
  <si>
    <t>理事長　小関　信之</t>
    <rPh sb="0" eb="3">
      <t>リジチョウ</t>
    </rPh>
    <rPh sb="4" eb="6">
      <t>コセキ</t>
    </rPh>
    <rPh sb="7" eb="9">
      <t>ノブユキ</t>
    </rPh>
    <phoneticPr fontId="25"/>
  </si>
  <si>
    <t>松葉町9-5</t>
  </si>
  <si>
    <t>2992-6868</t>
  </si>
  <si>
    <t>2992-5593</t>
  </si>
  <si>
    <t>359-0044</t>
  </si>
  <si>
    <t>０５新所沢東</t>
  </si>
  <si>
    <t>0367569</t>
    <phoneticPr fontId="31"/>
  </si>
  <si>
    <t>医療法人社団收賀会</t>
    <rPh sb="0" eb="2">
      <t>イリョウ</t>
    </rPh>
    <rPh sb="2" eb="4">
      <t>ホウジン</t>
    </rPh>
    <rPh sb="4" eb="6">
      <t>シャダン</t>
    </rPh>
    <rPh sb="6" eb="7">
      <t>シュウ</t>
    </rPh>
    <rPh sb="7" eb="8">
      <t>ガ</t>
    </rPh>
    <rPh sb="8" eb="9">
      <t>カイ</t>
    </rPh>
    <phoneticPr fontId="31"/>
  </si>
  <si>
    <t>小手指医院</t>
    <rPh sb="0" eb="3">
      <t>コテサシ</t>
    </rPh>
    <rPh sb="3" eb="5">
      <t>イイン</t>
    </rPh>
    <phoneticPr fontId="25"/>
  </si>
  <si>
    <t>理事長　古敷谷　淳</t>
    <rPh sb="0" eb="3">
      <t>リジチョウ</t>
    </rPh>
    <rPh sb="4" eb="7">
      <t>コシキヤ</t>
    </rPh>
    <phoneticPr fontId="25"/>
  </si>
  <si>
    <t>北野新町1-9-7</t>
  </si>
  <si>
    <t>2949-3118</t>
  </si>
  <si>
    <t>2948-6488</t>
  </si>
  <si>
    <t>info@k-med.jp</t>
  </si>
  <si>
    <t>359-1155</t>
  </si>
  <si>
    <t>7490588</t>
    <phoneticPr fontId="31"/>
  </si>
  <si>
    <t>法人名義の第一口座振り込み希望</t>
    <rPh sb="0" eb="2">
      <t>ホウジン</t>
    </rPh>
    <rPh sb="2" eb="4">
      <t>メイギ</t>
    </rPh>
    <rPh sb="5" eb="7">
      <t>ダイイチ</t>
    </rPh>
    <rPh sb="7" eb="9">
      <t>コウザ</t>
    </rPh>
    <rPh sb="9" eb="10">
      <t>フ</t>
    </rPh>
    <rPh sb="11" eb="12">
      <t>コ</t>
    </rPh>
    <rPh sb="13" eb="15">
      <t>キボウ</t>
    </rPh>
    <phoneticPr fontId="31"/>
  </si>
  <si>
    <t>医療法人社団阿雅舎会</t>
    <rPh sb="0" eb="2">
      <t>イリョウ</t>
    </rPh>
    <rPh sb="2" eb="4">
      <t>ホウジン</t>
    </rPh>
    <rPh sb="4" eb="6">
      <t>シャダン</t>
    </rPh>
    <rPh sb="6" eb="7">
      <t>ア</t>
    </rPh>
    <rPh sb="7" eb="8">
      <t>ミヤビ</t>
    </rPh>
    <rPh sb="8" eb="9">
      <t>シャ</t>
    </rPh>
    <rPh sb="9" eb="10">
      <t>カイ</t>
    </rPh>
    <phoneticPr fontId="25"/>
  </si>
  <si>
    <t>小手指整形外科</t>
    <rPh sb="0" eb="3">
      <t>コテサシ</t>
    </rPh>
    <rPh sb="3" eb="7">
      <t>セイケイゲカ</t>
    </rPh>
    <phoneticPr fontId="25"/>
  </si>
  <si>
    <t>理事長　柑本　晴夫</t>
    <rPh sb="0" eb="3">
      <t>リジチョウ</t>
    </rPh>
    <rPh sb="4" eb="5">
      <t>カン</t>
    </rPh>
    <rPh sb="5" eb="6">
      <t>モト</t>
    </rPh>
    <rPh sb="7" eb="9">
      <t>ハルオ</t>
    </rPh>
    <phoneticPr fontId="25"/>
  </si>
  <si>
    <t>小手指元町3-2-31</t>
  </si>
  <si>
    <t>2947-3321</t>
  </si>
  <si>
    <t>2947-5208</t>
  </si>
  <si>
    <t>359-1147</t>
  </si>
  <si>
    <t>012</t>
    <phoneticPr fontId="31"/>
  </si>
  <si>
    <t>0237991</t>
    <phoneticPr fontId="31"/>
  </si>
  <si>
    <t>医療法人サンクエトワール</t>
    <rPh sb="0" eb="2">
      <t>イリョウ</t>
    </rPh>
    <rPh sb="2" eb="4">
      <t>ホウジン</t>
    </rPh>
    <phoneticPr fontId="25"/>
  </si>
  <si>
    <t>小手指タワークリニック</t>
    <rPh sb="0" eb="3">
      <t>コテサシ</t>
    </rPh>
    <phoneticPr fontId="25"/>
  </si>
  <si>
    <t>理事長　五條　淳</t>
    <rPh sb="0" eb="3">
      <t>リジチョウ</t>
    </rPh>
    <rPh sb="4" eb="6">
      <t>ゴジョウ</t>
    </rPh>
    <rPh sb="7" eb="8">
      <t>ジュン</t>
    </rPh>
    <phoneticPr fontId="25"/>
  </si>
  <si>
    <t>小手指町1-6 小手指タワーズディアスカイタワー102</t>
    <phoneticPr fontId="31"/>
  </si>
  <si>
    <t>2920-1717</t>
  </si>
  <si>
    <t>2920-1718</t>
  </si>
  <si>
    <t>0037272</t>
    <phoneticPr fontId="35"/>
  </si>
  <si>
    <t>番号無し３</t>
    <rPh sb="0" eb="2">
      <t>バンゴウ</t>
    </rPh>
    <rPh sb="2" eb="3">
      <t>ナ</t>
    </rPh>
    <phoneticPr fontId="31"/>
  </si>
  <si>
    <t>小手指皮膚科</t>
    <rPh sb="0" eb="3">
      <t>コテサシ</t>
    </rPh>
    <rPh sb="3" eb="6">
      <t>ヒフカ</t>
    </rPh>
    <phoneticPr fontId="25"/>
  </si>
  <si>
    <t>2928-6200</t>
  </si>
  <si>
    <t>FAXなし</t>
  </si>
  <si>
    <t>小手指南クリニック</t>
    <rPh sb="0" eb="3">
      <t>コテサシ</t>
    </rPh>
    <rPh sb="3" eb="4">
      <t>ミナミ</t>
    </rPh>
    <phoneticPr fontId="25"/>
  </si>
  <si>
    <t>平塚　任</t>
    <rPh sb="0" eb="2">
      <t>ヒラツカ</t>
    </rPh>
    <rPh sb="3" eb="4">
      <t>ニン</t>
    </rPh>
    <phoneticPr fontId="25"/>
  </si>
  <si>
    <t>小手指元町1-9-4</t>
  </si>
  <si>
    <t>2948-1150</t>
  </si>
  <si>
    <t>2938-3568</t>
  </si>
  <si>
    <t>359-1152</t>
    <phoneticPr fontId="31"/>
  </si>
  <si>
    <t>3753103</t>
    <phoneticPr fontId="31"/>
  </si>
  <si>
    <t>こぶしクリニック</t>
  </si>
  <si>
    <t>院長　角　誠二郎</t>
    <rPh sb="0" eb="2">
      <t>インチョウ</t>
    </rPh>
    <rPh sb="3" eb="4">
      <t>カド</t>
    </rPh>
    <rPh sb="5" eb="7">
      <t>マコトニ</t>
    </rPh>
    <phoneticPr fontId="25"/>
  </si>
  <si>
    <t>こぶし町1-17-101</t>
  </si>
  <si>
    <t>2993-5866</t>
  </si>
  <si>
    <t>2992-2452</t>
  </si>
  <si>
    <t>kobushiclinic@gmail.com</t>
  </si>
  <si>
    <t>359-0033</t>
  </si>
  <si>
    <t>1262983</t>
    <phoneticPr fontId="35"/>
  </si>
  <si>
    <t>第一口座が使用不可のため、削除後挿入が必要</t>
    <rPh sb="0" eb="4">
      <t>ダイイチコウザ</t>
    </rPh>
    <rPh sb="5" eb="7">
      <t>シヨウ</t>
    </rPh>
    <rPh sb="7" eb="9">
      <t>フカ</t>
    </rPh>
    <rPh sb="13" eb="15">
      <t>サクジョ</t>
    </rPh>
    <rPh sb="15" eb="16">
      <t>ゴ</t>
    </rPh>
    <rPh sb="16" eb="18">
      <t>ソウニュウ</t>
    </rPh>
    <rPh sb="19" eb="21">
      <t>ヒツヨウ</t>
    </rPh>
    <phoneticPr fontId="31"/>
  </si>
  <si>
    <t>医療生協さいたま生活協同組合</t>
    <rPh sb="0" eb="2">
      <t>イリョウ</t>
    </rPh>
    <rPh sb="2" eb="4">
      <t>セイキョウ</t>
    </rPh>
    <rPh sb="8" eb="10">
      <t>セイカツ</t>
    </rPh>
    <rPh sb="10" eb="12">
      <t>キョウドウ</t>
    </rPh>
    <rPh sb="12" eb="14">
      <t>クミアイ</t>
    </rPh>
    <phoneticPr fontId="25"/>
  </si>
  <si>
    <t>埼玉西協同病院</t>
    <rPh sb="0" eb="2">
      <t>サイタマ</t>
    </rPh>
    <rPh sb="2" eb="3">
      <t>ニシ</t>
    </rPh>
    <rPh sb="3" eb="5">
      <t>キョウドウ</t>
    </rPh>
    <rPh sb="5" eb="7">
      <t>ビョウイン</t>
    </rPh>
    <phoneticPr fontId="25"/>
  </si>
  <si>
    <t>理事長　雪田　慎二</t>
    <rPh sb="0" eb="3">
      <t>リジチョウ</t>
    </rPh>
    <rPh sb="4" eb="6">
      <t>ユキタ</t>
    </rPh>
    <rPh sb="7" eb="9">
      <t>シンジ</t>
    </rPh>
    <phoneticPr fontId="25"/>
  </si>
  <si>
    <t>中富1865-1</t>
    <phoneticPr fontId="31"/>
  </si>
  <si>
    <t>2942-0323</t>
  </si>
  <si>
    <t>2942-4407</t>
  </si>
  <si>
    <t>0048706</t>
    <phoneticPr fontId="35"/>
  </si>
  <si>
    <t>齋藤耳鼻咽喉科医院</t>
    <rPh sb="0" eb="2">
      <t>サイトウ</t>
    </rPh>
    <rPh sb="2" eb="4">
      <t>ジビ</t>
    </rPh>
    <rPh sb="4" eb="6">
      <t>インコウ</t>
    </rPh>
    <rPh sb="6" eb="7">
      <t>カ</t>
    </rPh>
    <rPh sb="7" eb="9">
      <t>イイン</t>
    </rPh>
    <phoneticPr fontId="25"/>
  </si>
  <si>
    <t>齋藤　秀行</t>
    <rPh sb="0" eb="2">
      <t>サイトウ</t>
    </rPh>
    <rPh sb="3" eb="5">
      <t>ヒデユキ</t>
    </rPh>
    <phoneticPr fontId="25"/>
  </si>
  <si>
    <t>西住吉6-22</t>
  </si>
  <si>
    <t>2922-3980</t>
  </si>
  <si>
    <t>2922-2206</t>
  </si>
  <si>
    <t>359-1126</t>
  </si>
  <si>
    <t>4801649</t>
    <phoneticPr fontId="31"/>
  </si>
  <si>
    <t>医療法人社団Green Leaf Health</t>
    <rPh sb="0" eb="2">
      <t>イリョウ</t>
    </rPh>
    <rPh sb="2" eb="4">
      <t>ホウジン</t>
    </rPh>
    <rPh sb="4" eb="6">
      <t>シャダン</t>
    </rPh>
    <phoneticPr fontId="25"/>
  </si>
  <si>
    <t>さいとう内科クリニック</t>
    <rPh sb="4" eb="6">
      <t>ナイカ</t>
    </rPh>
    <phoneticPr fontId="25"/>
  </si>
  <si>
    <t>理事長　齋藤　拓郎</t>
    <rPh sb="0" eb="3">
      <t>リジチョウ</t>
    </rPh>
    <rPh sb="4" eb="6">
      <t>サイトウ</t>
    </rPh>
    <rPh sb="7" eb="9">
      <t>タクロウ</t>
    </rPh>
    <phoneticPr fontId="25"/>
  </si>
  <si>
    <t>小手指町4-17-3</t>
  </si>
  <si>
    <t>2936-8700</t>
  </si>
  <si>
    <t>2936-8763</t>
  </si>
  <si>
    <t>saitonaika@gmail.com</t>
  </si>
  <si>
    <t>1643049</t>
    <phoneticPr fontId="35"/>
  </si>
  <si>
    <t>医療法人社団三友会</t>
    <rPh sb="0" eb="2">
      <t>イリョウ</t>
    </rPh>
    <rPh sb="2" eb="4">
      <t>ホウジン</t>
    </rPh>
    <rPh sb="4" eb="6">
      <t>シャダン</t>
    </rPh>
    <rPh sb="6" eb="7">
      <t>サン</t>
    </rPh>
    <rPh sb="7" eb="8">
      <t>トモ</t>
    </rPh>
    <rPh sb="8" eb="9">
      <t>カイ</t>
    </rPh>
    <phoneticPr fontId="25"/>
  </si>
  <si>
    <t>彩のクリニック</t>
    <rPh sb="0" eb="1">
      <t>サイ</t>
    </rPh>
    <phoneticPr fontId="25"/>
  </si>
  <si>
    <t>理事長　寺沢　孝子</t>
    <rPh sb="0" eb="3">
      <t>リジチョウ</t>
    </rPh>
    <rPh sb="4" eb="6">
      <t>テラサワ</t>
    </rPh>
    <rPh sb="7" eb="9">
      <t>タカコ</t>
    </rPh>
    <phoneticPr fontId="25"/>
  </si>
  <si>
    <t>小手指町4-1-1</t>
  </si>
  <si>
    <t>2949-1118</t>
  </si>
  <si>
    <t>2949-1911</t>
  </si>
  <si>
    <t>saino_fuzawa@yahoo.co.jp</t>
  </si>
  <si>
    <t>3863996</t>
    <phoneticPr fontId="35"/>
  </si>
  <si>
    <t>医療法人春水会　</t>
    <rPh sb="0" eb="2">
      <t>イリョウ</t>
    </rPh>
    <rPh sb="2" eb="4">
      <t>ホウジン</t>
    </rPh>
    <rPh sb="4" eb="6">
      <t>シュンスイ</t>
    </rPh>
    <rPh sb="6" eb="7">
      <t>カイ</t>
    </rPh>
    <phoneticPr fontId="23"/>
  </si>
  <si>
    <t>さくら眼科・内科</t>
    <rPh sb="3" eb="5">
      <t>ガンカ</t>
    </rPh>
    <rPh sb="6" eb="8">
      <t>ナイカ</t>
    </rPh>
    <phoneticPr fontId="31"/>
  </si>
  <si>
    <t>理事長　　寺内　直毅</t>
    <rPh sb="5" eb="7">
      <t>テラウチ</t>
    </rPh>
    <rPh sb="8" eb="10">
      <t>ナオキ</t>
    </rPh>
    <phoneticPr fontId="24"/>
  </si>
  <si>
    <t>けやき台1-8-2</t>
    <phoneticPr fontId="31"/>
  </si>
  <si>
    <t>2926-9339</t>
  </si>
  <si>
    <t>2939-7868</t>
    <phoneticPr fontId="31"/>
  </si>
  <si>
    <t>359-1118</t>
    <phoneticPr fontId="31"/>
  </si>
  <si>
    <t>サクラガンカ・ナイカ</t>
  </si>
  <si>
    <t>サ</t>
  </si>
  <si>
    <t>0017</t>
  </si>
  <si>
    <t>484</t>
  </si>
  <si>
    <t>4682783</t>
  </si>
  <si>
    <t>〇</t>
  </si>
  <si>
    <t>第二口座使用、R5.3.29医師会加入</t>
    <rPh sb="0" eb="6">
      <t>ダイニコウザシヨウ</t>
    </rPh>
    <rPh sb="14" eb="17">
      <t>イシカイ</t>
    </rPh>
    <rPh sb="17" eb="19">
      <t>カニュウ</t>
    </rPh>
    <phoneticPr fontId="31"/>
  </si>
  <si>
    <t>さけみ眼科</t>
    <rPh sb="3" eb="5">
      <t>ガンカ</t>
    </rPh>
    <phoneticPr fontId="25"/>
  </si>
  <si>
    <t>医師　酒見　文人</t>
    <rPh sb="0" eb="2">
      <t>イシ</t>
    </rPh>
    <rPh sb="3" eb="5">
      <t>サケミ</t>
    </rPh>
    <rPh sb="6" eb="8">
      <t>フミト</t>
    </rPh>
    <phoneticPr fontId="25"/>
  </si>
  <si>
    <t>狭山ヶ丘1-2993-5 狭山ヶ丘メディカルガーデン2階</t>
    <phoneticPr fontId="31"/>
  </si>
  <si>
    <t>2947-4382</t>
  </si>
  <si>
    <t>3541557</t>
    <phoneticPr fontId="31"/>
  </si>
  <si>
    <t>医療法人社団一元会</t>
    <rPh sb="0" eb="2">
      <t>イリョウ</t>
    </rPh>
    <rPh sb="2" eb="4">
      <t>ホウジン</t>
    </rPh>
    <rPh sb="4" eb="6">
      <t>シャダン</t>
    </rPh>
    <rPh sb="6" eb="7">
      <t>イチ</t>
    </rPh>
    <rPh sb="7" eb="8">
      <t>ゲン</t>
    </rPh>
    <rPh sb="8" eb="9">
      <t>カイ</t>
    </rPh>
    <phoneticPr fontId="25"/>
  </si>
  <si>
    <t>佐々木記念病院</t>
    <rPh sb="0" eb="3">
      <t>ササキ</t>
    </rPh>
    <rPh sb="3" eb="5">
      <t>キネン</t>
    </rPh>
    <rPh sb="5" eb="7">
      <t>ビョウイン</t>
    </rPh>
    <phoneticPr fontId="25"/>
  </si>
  <si>
    <t>理事長　佐々木　一元</t>
    <rPh sb="0" eb="3">
      <t>リジチョウ</t>
    </rPh>
    <rPh sb="4" eb="7">
      <t>ササキ</t>
    </rPh>
    <rPh sb="8" eb="9">
      <t>イチ</t>
    </rPh>
    <rPh sb="9" eb="10">
      <t>ゲン</t>
    </rPh>
    <phoneticPr fontId="25"/>
  </si>
  <si>
    <t>西所沢1-7-25</t>
  </si>
  <si>
    <t>2923-1123</t>
  </si>
  <si>
    <t>2928-6801</t>
  </si>
  <si>
    <t>0005</t>
    <phoneticPr fontId="35"/>
  </si>
  <si>
    <t>295</t>
    <phoneticPr fontId="35"/>
  </si>
  <si>
    <t>1326075</t>
    <phoneticPr fontId="35"/>
  </si>
  <si>
    <t>令和５年５月いっぱいで閉院</t>
    <rPh sb="0" eb="2">
      <t>レイワ</t>
    </rPh>
    <rPh sb="3" eb="4">
      <t>ネン</t>
    </rPh>
    <rPh sb="5" eb="6">
      <t>ガツ</t>
    </rPh>
    <rPh sb="11" eb="12">
      <t>ヘイ</t>
    </rPh>
    <rPh sb="12" eb="13">
      <t>イン</t>
    </rPh>
    <phoneticPr fontId="31"/>
  </si>
  <si>
    <t>狭山ヶ丘駅前耳鼻咽喉科アレルギー科</t>
    <rPh sb="0" eb="4">
      <t>サヤマガオカ</t>
    </rPh>
    <rPh sb="4" eb="5">
      <t>エキ</t>
    </rPh>
    <rPh sb="5" eb="6">
      <t>マエ</t>
    </rPh>
    <rPh sb="6" eb="8">
      <t>ジビ</t>
    </rPh>
    <rPh sb="8" eb="10">
      <t>インコウ</t>
    </rPh>
    <rPh sb="10" eb="11">
      <t>カ</t>
    </rPh>
    <rPh sb="16" eb="17">
      <t>カ</t>
    </rPh>
    <phoneticPr fontId="31"/>
  </si>
  <si>
    <t>院長　丹羽　克樹</t>
    <rPh sb="0" eb="2">
      <t>インチョウ</t>
    </rPh>
    <rPh sb="3" eb="5">
      <t>ニワ</t>
    </rPh>
    <rPh sb="6" eb="8">
      <t>カツキ</t>
    </rPh>
    <phoneticPr fontId="31"/>
  </si>
  <si>
    <t>東狭山ヶ丘1-3-1 ソレイユ狭山ヶ丘103</t>
    <rPh sb="0" eb="1">
      <t>ヒガシ</t>
    </rPh>
    <rPh sb="1" eb="5">
      <t>サヤマガオカ</t>
    </rPh>
    <rPh sb="15" eb="19">
      <t>サヤマガオカ</t>
    </rPh>
    <phoneticPr fontId="31"/>
  </si>
  <si>
    <t>2924-3315</t>
    <phoneticPr fontId="31"/>
  </si>
  <si>
    <t>2924-3316</t>
    <phoneticPr fontId="31"/>
  </si>
  <si>
    <t>359-1106</t>
    <phoneticPr fontId="31"/>
  </si>
  <si>
    <t>0142</t>
    <phoneticPr fontId="31"/>
  </si>
  <si>
    <t>218</t>
    <phoneticPr fontId="31"/>
  </si>
  <si>
    <t>0020614</t>
    <phoneticPr fontId="31"/>
  </si>
  <si>
    <t>令和５年５月２９日入会</t>
    <rPh sb="0" eb="2">
      <t>レイワ</t>
    </rPh>
    <rPh sb="3" eb="4">
      <t>ネン</t>
    </rPh>
    <rPh sb="5" eb="6">
      <t>ガツ</t>
    </rPh>
    <rPh sb="8" eb="9">
      <t>ニチ</t>
    </rPh>
    <rPh sb="9" eb="11">
      <t>ニュウカイ</t>
    </rPh>
    <phoneticPr fontId="31"/>
  </si>
  <si>
    <t>島内科医院</t>
    <rPh sb="0" eb="1">
      <t>シマ</t>
    </rPh>
    <rPh sb="1" eb="3">
      <t>ナイカ</t>
    </rPh>
    <rPh sb="3" eb="5">
      <t>イイン</t>
    </rPh>
    <phoneticPr fontId="25"/>
  </si>
  <si>
    <t>院長　島　和江</t>
    <rPh sb="0" eb="2">
      <t>インチョウ</t>
    </rPh>
    <rPh sb="3" eb="4">
      <t>シマ</t>
    </rPh>
    <rPh sb="5" eb="7">
      <t>カズエ</t>
    </rPh>
    <phoneticPr fontId="25"/>
  </si>
  <si>
    <t>北中3-60-9</t>
  </si>
  <si>
    <t>2926-0080</t>
  </si>
  <si>
    <t>2926-0081</t>
  </si>
  <si>
    <t>359-1101</t>
  </si>
  <si>
    <t>3919878</t>
    <phoneticPr fontId="31"/>
  </si>
  <si>
    <t>女性と家族のすみれクリニック</t>
    <rPh sb="0" eb="2">
      <t>ジョセイ</t>
    </rPh>
    <rPh sb="3" eb="5">
      <t>カゾク</t>
    </rPh>
    <phoneticPr fontId="31"/>
  </si>
  <si>
    <t>院長　須藤　敦夫</t>
    <rPh sb="0" eb="2">
      <t>インチョウ</t>
    </rPh>
    <rPh sb="3" eb="5">
      <t>スドウ</t>
    </rPh>
    <rPh sb="6" eb="8">
      <t>アツオ</t>
    </rPh>
    <phoneticPr fontId="31"/>
  </si>
  <si>
    <t>緑町1-1-4</t>
    <rPh sb="0" eb="1">
      <t>ミドリ</t>
    </rPh>
    <rPh sb="1" eb="2">
      <t>チョウ</t>
    </rPh>
    <phoneticPr fontId="31"/>
  </si>
  <si>
    <t>2935-3355</t>
    <phoneticPr fontId="31"/>
  </si>
  <si>
    <t>2937-3840</t>
    <phoneticPr fontId="31"/>
  </si>
  <si>
    <t>359-1111</t>
    <phoneticPr fontId="31"/>
  </si>
  <si>
    <t>4023258</t>
    <phoneticPr fontId="31"/>
  </si>
  <si>
    <t>医療法人学真会</t>
    <rPh sb="0" eb="2">
      <t>イリョウ</t>
    </rPh>
    <rPh sb="2" eb="4">
      <t>ホウジン</t>
    </rPh>
    <rPh sb="4" eb="5">
      <t>ガク</t>
    </rPh>
    <rPh sb="5" eb="6">
      <t>シン</t>
    </rPh>
    <rPh sb="6" eb="7">
      <t>カイ</t>
    </rPh>
    <phoneticPr fontId="25"/>
  </si>
  <si>
    <t>しんとこ耳鼻咽喉科医院</t>
    <rPh sb="4" eb="6">
      <t>ジビ</t>
    </rPh>
    <rPh sb="6" eb="8">
      <t>インコウ</t>
    </rPh>
    <rPh sb="8" eb="9">
      <t>カ</t>
    </rPh>
    <rPh sb="9" eb="11">
      <t>イイン</t>
    </rPh>
    <phoneticPr fontId="25"/>
  </si>
  <si>
    <t>理事長　磯田　幸秀</t>
    <rPh sb="0" eb="3">
      <t>リジチョウ</t>
    </rPh>
    <rPh sb="4" eb="6">
      <t>イソダ</t>
    </rPh>
    <rPh sb="7" eb="9">
      <t>ユキヒデ</t>
    </rPh>
    <phoneticPr fontId="25"/>
  </si>
  <si>
    <t>松葉町24-9</t>
  </si>
  <si>
    <t>2927-5770</t>
  </si>
  <si>
    <t>1055940</t>
    <phoneticPr fontId="31"/>
  </si>
  <si>
    <t>新所沢キッズクリニック</t>
    <rPh sb="0" eb="3">
      <t>シントコロザワ</t>
    </rPh>
    <phoneticPr fontId="25"/>
  </si>
  <si>
    <t>院長　小林　治</t>
    <rPh sb="0" eb="2">
      <t>インチョウ</t>
    </rPh>
    <rPh sb="3" eb="5">
      <t>コバヤシ</t>
    </rPh>
    <rPh sb="6" eb="7">
      <t>オサム</t>
    </rPh>
    <phoneticPr fontId="25"/>
  </si>
  <si>
    <t>美原町2-2931-6</t>
  </si>
  <si>
    <t>2990-3100</t>
  </si>
  <si>
    <t>2990-3101</t>
  </si>
  <si>
    <t>osamukob@gmail.com</t>
  </si>
  <si>
    <t>359-0045</t>
  </si>
  <si>
    <t>1006145</t>
    <phoneticPr fontId="35"/>
  </si>
  <si>
    <t>新所沢クローバー小児科</t>
    <rPh sb="0" eb="1">
      <t>シン</t>
    </rPh>
    <rPh sb="1" eb="3">
      <t>トコロザワ</t>
    </rPh>
    <rPh sb="8" eb="11">
      <t>ショウニカ</t>
    </rPh>
    <phoneticPr fontId="23"/>
  </si>
  <si>
    <t>院長　亀田　博美</t>
    <rPh sb="0" eb="2">
      <t>インチョウ</t>
    </rPh>
    <rPh sb="3" eb="5">
      <t>カメダ</t>
    </rPh>
    <rPh sb="6" eb="8">
      <t>ヒロミ</t>
    </rPh>
    <phoneticPr fontId="31"/>
  </si>
  <si>
    <t>緑町1-1-4 巴ﾋﾞﾙ2D</t>
  </si>
  <si>
    <t>2937-5327</t>
  </si>
  <si>
    <t>2937-5328</t>
  </si>
  <si>
    <t>clover.pediatrics@basil.ocn.ne.jp</t>
  </si>
  <si>
    <t>4433271</t>
    <phoneticPr fontId="35"/>
  </si>
  <si>
    <t>医療法人清和会</t>
    <rPh sb="0" eb="2">
      <t>イリョウ</t>
    </rPh>
    <rPh sb="2" eb="4">
      <t>ホウジン</t>
    </rPh>
    <rPh sb="4" eb="6">
      <t>セイワ</t>
    </rPh>
    <rPh sb="6" eb="7">
      <t>カイ</t>
    </rPh>
    <phoneticPr fontId="25"/>
  </si>
  <si>
    <t>新所沢清和病院</t>
    <rPh sb="0" eb="3">
      <t>シントコロザワ</t>
    </rPh>
    <rPh sb="3" eb="5">
      <t>セイワ</t>
    </rPh>
    <rPh sb="5" eb="7">
      <t>ビョウイン</t>
    </rPh>
    <phoneticPr fontId="25"/>
  </si>
  <si>
    <t>理事長　小室　三奈</t>
    <rPh sb="0" eb="3">
      <t>リジチョウ</t>
    </rPh>
    <rPh sb="4" eb="5">
      <t>ショウ</t>
    </rPh>
    <rPh sb="5" eb="6">
      <t>ムロ</t>
    </rPh>
    <rPh sb="7" eb="9">
      <t>ミナ</t>
    </rPh>
    <phoneticPr fontId="25"/>
  </si>
  <si>
    <t>神米金141-3</t>
  </si>
  <si>
    <t>2943-1101</t>
  </si>
  <si>
    <t>2943-5226</t>
  </si>
  <si>
    <t>359-0005</t>
  </si>
  <si>
    <t>0185131</t>
    <phoneticPr fontId="31"/>
  </si>
  <si>
    <t>新所沢ひろ内科</t>
    <rPh sb="0" eb="1">
      <t>シン</t>
    </rPh>
    <rPh sb="1" eb="3">
      <t>トコロザワ</t>
    </rPh>
    <rPh sb="5" eb="7">
      <t>ナイカ</t>
    </rPh>
    <phoneticPr fontId="25"/>
  </si>
  <si>
    <t>院長　渡邉　裕太</t>
    <rPh sb="0" eb="2">
      <t>インチョウ</t>
    </rPh>
    <rPh sb="3" eb="5">
      <t>ワタナベ</t>
    </rPh>
    <rPh sb="6" eb="8">
      <t>ユウタ</t>
    </rPh>
    <phoneticPr fontId="25"/>
  </si>
  <si>
    <t>松葉町24-3 新所沢OTAビル1F</t>
    <rPh sb="8" eb="9">
      <t>シン</t>
    </rPh>
    <rPh sb="9" eb="11">
      <t>トコロザワ</t>
    </rPh>
    <phoneticPr fontId="31"/>
  </si>
  <si>
    <t>2991-6767</t>
  </si>
  <si>
    <t>2991-6766</t>
  </si>
  <si>
    <t>kizawacl_watanabe@yahoo.co.jp</t>
  </si>
  <si>
    <t>1029953</t>
    <phoneticPr fontId="35"/>
  </si>
  <si>
    <t>番号無し４</t>
    <rPh sb="0" eb="2">
      <t>バンゴウ</t>
    </rPh>
    <rPh sb="2" eb="3">
      <t>ナ</t>
    </rPh>
    <phoneticPr fontId="31"/>
  </si>
  <si>
    <t>すえのぶ皮フ科、形成外科</t>
    <rPh sb="4" eb="5">
      <t>カワ</t>
    </rPh>
    <rPh sb="6" eb="7">
      <t>カ</t>
    </rPh>
    <rPh sb="8" eb="10">
      <t>ケイセイ</t>
    </rPh>
    <rPh sb="10" eb="12">
      <t>ゲカ</t>
    </rPh>
    <phoneticPr fontId="25"/>
  </si>
  <si>
    <t>日吉町16-16 第8兼七ビル4階</t>
    <phoneticPr fontId="31"/>
  </si>
  <si>
    <t>2922-3724</t>
  </si>
  <si>
    <t>2922-3988</t>
  </si>
  <si>
    <t>財務登録なし　6/26付けで診療科目を変更した(皮膚科のみになった)が、病院名は変更しないとのこと。</t>
    <rPh sb="0" eb="2">
      <t>ザイム</t>
    </rPh>
    <rPh sb="2" eb="4">
      <t>トウロク</t>
    </rPh>
    <rPh sb="11" eb="12">
      <t>ヅ</t>
    </rPh>
    <rPh sb="14" eb="16">
      <t>シンリョウ</t>
    </rPh>
    <rPh sb="16" eb="18">
      <t>カモク</t>
    </rPh>
    <rPh sb="19" eb="21">
      <t>ヘンコウ</t>
    </rPh>
    <rPh sb="24" eb="27">
      <t>ヒフカ</t>
    </rPh>
    <rPh sb="36" eb="38">
      <t>ビョウイン</t>
    </rPh>
    <rPh sb="38" eb="39">
      <t>メイ</t>
    </rPh>
    <rPh sb="40" eb="42">
      <t>ヘンコウ</t>
    </rPh>
    <phoneticPr fontId="31"/>
  </si>
  <si>
    <t>医療法人社団弘惠会</t>
    <rPh sb="0" eb="2">
      <t>イリョウ</t>
    </rPh>
    <rPh sb="2" eb="4">
      <t>ホウジン</t>
    </rPh>
    <rPh sb="4" eb="6">
      <t>シャダン</t>
    </rPh>
    <rPh sb="6" eb="7">
      <t>ヒロシ</t>
    </rPh>
    <rPh sb="7" eb="8">
      <t>ケイ</t>
    </rPh>
    <rPh sb="8" eb="9">
      <t>カイ</t>
    </rPh>
    <phoneticPr fontId="25"/>
  </si>
  <si>
    <t>すぎうら乳腺消化器クリニック</t>
    <rPh sb="4" eb="9">
      <t>ニュウセンショウカキ</t>
    </rPh>
    <phoneticPr fontId="24"/>
  </si>
  <si>
    <t>院長　守屋　智之</t>
    <rPh sb="3" eb="5">
      <t>モリヤ</t>
    </rPh>
    <rPh sb="6" eb="8">
      <t>トモユキ</t>
    </rPh>
    <phoneticPr fontId="25"/>
  </si>
  <si>
    <t>緑町2-13-15 1F</t>
    <phoneticPr fontId="31"/>
  </si>
  <si>
    <t>2006-7115</t>
  </si>
  <si>
    <t>2941-6983</t>
  </si>
  <si>
    <t>294</t>
    <phoneticPr fontId="31"/>
  </si>
  <si>
    <t>4732511</t>
    <phoneticPr fontId="31"/>
  </si>
  <si>
    <t>鈴木内科医院</t>
    <rPh sb="0" eb="2">
      <t>スズキ</t>
    </rPh>
    <rPh sb="2" eb="4">
      <t>ナイカ</t>
    </rPh>
    <rPh sb="4" eb="6">
      <t>イイン</t>
    </rPh>
    <phoneticPr fontId="25"/>
  </si>
  <si>
    <t>鈴木　則之</t>
    <rPh sb="0" eb="2">
      <t>スズキ</t>
    </rPh>
    <rPh sb="3" eb="5">
      <t>ノリユキ</t>
    </rPh>
    <phoneticPr fontId="25"/>
  </si>
  <si>
    <t>小手指町1-42-17 GCコート1階</t>
    <rPh sb="18" eb="19">
      <t>カイ</t>
    </rPh>
    <phoneticPr fontId="31"/>
  </si>
  <si>
    <t>2922-6160</t>
  </si>
  <si>
    <t>2939-9835</t>
  </si>
  <si>
    <t>s.naika-0042@estate.ocn.ne.jp</t>
  </si>
  <si>
    <t>012</t>
    <phoneticPr fontId="35"/>
  </si>
  <si>
    <t>0147790</t>
    <phoneticPr fontId="35"/>
  </si>
  <si>
    <t>番号無し５</t>
    <rPh sb="0" eb="2">
      <t>バンゴウ</t>
    </rPh>
    <rPh sb="2" eb="3">
      <t>ナ</t>
    </rPh>
    <phoneticPr fontId="31"/>
  </si>
  <si>
    <t>スマイル・まやクリニック</t>
  </si>
  <si>
    <t>西所沢1-3-5 NKパークビル2F</t>
    <phoneticPr fontId="31"/>
  </si>
  <si>
    <t>2939-1213</t>
  </si>
  <si>
    <t>2939-1255</t>
  </si>
  <si>
    <t>医療法人社団三泰会</t>
    <rPh sb="0" eb="2">
      <t>イリョウ</t>
    </rPh>
    <rPh sb="2" eb="4">
      <t>ホウジン</t>
    </rPh>
    <rPh sb="4" eb="6">
      <t>シャダン</t>
    </rPh>
    <rPh sb="6" eb="7">
      <t>サン</t>
    </rPh>
    <rPh sb="7" eb="8">
      <t>ヤス</t>
    </rPh>
    <rPh sb="8" eb="9">
      <t>カイ</t>
    </rPh>
    <phoneticPr fontId="25"/>
  </si>
  <si>
    <t>西部クリニック</t>
    <rPh sb="0" eb="2">
      <t>セイブ</t>
    </rPh>
    <phoneticPr fontId="25"/>
  </si>
  <si>
    <t>理事長　李　栄泰</t>
    <rPh sb="0" eb="3">
      <t>リジチョウ</t>
    </rPh>
    <rPh sb="4" eb="5">
      <t>リ</t>
    </rPh>
    <rPh sb="6" eb="7">
      <t>エイ</t>
    </rPh>
    <rPh sb="7" eb="8">
      <t>ヤス</t>
    </rPh>
    <phoneticPr fontId="25"/>
  </si>
  <si>
    <t>南住吉22-33</t>
  </si>
  <si>
    <t>2926-5851</t>
  </si>
  <si>
    <t>2926-5855</t>
  </si>
  <si>
    <t>lee.seibu@gmail.com</t>
  </si>
  <si>
    <t>359-1125</t>
  </si>
  <si>
    <t>0228150</t>
    <phoneticPr fontId="35"/>
  </si>
  <si>
    <t>せき循環器・内科クリニック</t>
    <rPh sb="2" eb="5">
      <t>ジュンカンキ</t>
    </rPh>
    <rPh sb="6" eb="8">
      <t>ナイカ</t>
    </rPh>
    <phoneticPr fontId="31"/>
  </si>
  <si>
    <t>院長　関　憲司</t>
    <rPh sb="0" eb="2">
      <t>インチョウ</t>
    </rPh>
    <rPh sb="3" eb="4">
      <t>セキ</t>
    </rPh>
    <rPh sb="5" eb="7">
      <t>ケンジ</t>
    </rPh>
    <phoneticPr fontId="31"/>
  </si>
  <si>
    <t>緑町3-14-3</t>
    <phoneticPr fontId="31"/>
  </si>
  <si>
    <t>2922-4970</t>
    <phoneticPr fontId="31"/>
  </si>
  <si>
    <t>2922-4971</t>
    <phoneticPr fontId="31"/>
  </si>
  <si>
    <t>1153945</t>
    <phoneticPr fontId="31"/>
  </si>
  <si>
    <t>医療法人慈桜会</t>
    <rPh sb="0" eb="2">
      <t>イリョウ</t>
    </rPh>
    <rPh sb="2" eb="4">
      <t>ホウジン</t>
    </rPh>
    <rPh sb="4" eb="5">
      <t>ジ</t>
    </rPh>
    <rPh sb="5" eb="6">
      <t>サクラ</t>
    </rPh>
    <rPh sb="6" eb="7">
      <t>カイ</t>
    </rPh>
    <phoneticPr fontId="25"/>
  </si>
  <si>
    <t>瀬戸病院</t>
    <rPh sb="0" eb="2">
      <t>セト</t>
    </rPh>
    <rPh sb="2" eb="4">
      <t>ビョウイン</t>
    </rPh>
    <phoneticPr fontId="25"/>
  </si>
  <si>
    <t>理事長　瀬戸　裕</t>
    <rPh sb="0" eb="3">
      <t>リジチョウ</t>
    </rPh>
    <rPh sb="4" eb="6">
      <t>セト</t>
    </rPh>
    <rPh sb="7" eb="8">
      <t>ヒロシ</t>
    </rPh>
    <phoneticPr fontId="25"/>
  </si>
  <si>
    <t>金山町8-6</t>
  </si>
  <si>
    <t>2922-0221</t>
  </si>
  <si>
    <t>2924-2906</t>
  </si>
  <si>
    <t>seto-hp@propel.ne.jp</t>
  </si>
  <si>
    <t>359-1128</t>
  </si>
  <si>
    <t>4152420</t>
    <phoneticPr fontId="35"/>
  </si>
  <si>
    <t>医療法人慈桜会</t>
    <phoneticPr fontId="31"/>
  </si>
  <si>
    <t>瀬戸病院附属　所沢ウィメンズクリニック　とこたま</t>
    <rPh sb="0" eb="2">
      <t>セト</t>
    </rPh>
    <rPh sb="2" eb="4">
      <t>ビョウイン</t>
    </rPh>
    <rPh sb="4" eb="6">
      <t>フゾク</t>
    </rPh>
    <rPh sb="7" eb="9">
      <t>トコロザワ</t>
    </rPh>
    <phoneticPr fontId="25"/>
  </si>
  <si>
    <t>理事長　瀬戸　裕</t>
    <phoneticPr fontId="25"/>
  </si>
  <si>
    <t>東住吉10-11　コネクト所沢2階</t>
    <rPh sb="0" eb="1">
      <t>ヒガシ</t>
    </rPh>
    <rPh sb="1" eb="3">
      <t>スミヨシ</t>
    </rPh>
    <rPh sb="13" eb="15">
      <t>トコロザワ</t>
    </rPh>
    <rPh sb="16" eb="17">
      <t>カイ</t>
    </rPh>
    <phoneticPr fontId="31"/>
  </si>
  <si>
    <t>2925-1050</t>
    <phoneticPr fontId="31"/>
  </si>
  <si>
    <t>2925-1051</t>
    <phoneticPr fontId="31"/>
  </si>
  <si>
    <t>359-1124</t>
    <phoneticPr fontId="31"/>
  </si>
  <si>
    <t>０７吾妻</t>
    <rPh sb="2" eb="4">
      <t>アヅマ</t>
    </rPh>
    <phoneticPr fontId="31"/>
  </si>
  <si>
    <t>4152420</t>
    <phoneticPr fontId="31"/>
  </si>
  <si>
    <t>R7.1.4再開(医療機関名変更）／同一口座使用あり／廃院した（R5.7.4瀬戸病院より連絡あり）</t>
    <rPh sb="6" eb="8">
      <t>サイカイ</t>
    </rPh>
    <rPh sb="9" eb="11">
      <t>イリョウ</t>
    </rPh>
    <rPh sb="11" eb="13">
      <t>キカン</t>
    </rPh>
    <rPh sb="13" eb="14">
      <t>メイ</t>
    </rPh>
    <rPh sb="14" eb="16">
      <t>ヘンコウ</t>
    </rPh>
    <rPh sb="18" eb="20">
      <t>ドウイツ</t>
    </rPh>
    <rPh sb="20" eb="22">
      <t>コウザ</t>
    </rPh>
    <rPh sb="22" eb="24">
      <t>シヨウ</t>
    </rPh>
    <rPh sb="27" eb="29">
      <t>ハイイン</t>
    </rPh>
    <rPh sb="38" eb="40">
      <t>セト</t>
    </rPh>
    <rPh sb="40" eb="42">
      <t>ビョウイン</t>
    </rPh>
    <rPh sb="44" eb="46">
      <t>レンラク</t>
    </rPh>
    <phoneticPr fontId="35"/>
  </si>
  <si>
    <t>医療法人社団メドプリースト</t>
    <rPh sb="0" eb="2">
      <t>イリョウ</t>
    </rPh>
    <rPh sb="2" eb="4">
      <t>ホウジン</t>
    </rPh>
    <rPh sb="4" eb="6">
      <t>シャダン</t>
    </rPh>
    <phoneticPr fontId="31"/>
  </si>
  <si>
    <t>そらいろファミリークリニック</t>
    <phoneticPr fontId="31"/>
  </si>
  <si>
    <t>理事長　富永　智一</t>
    <rPh sb="0" eb="3">
      <t>リジチョウ</t>
    </rPh>
    <rPh sb="4" eb="6">
      <t>トミナガ</t>
    </rPh>
    <rPh sb="7" eb="9">
      <t>トモイチ</t>
    </rPh>
    <phoneticPr fontId="31"/>
  </si>
  <si>
    <t>緑町4-1-17</t>
    <phoneticPr fontId="31"/>
  </si>
  <si>
    <t>2928-0070</t>
    <phoneticPr fontId="31"/>
  </si>
  <si>
    <t>2928-0040</t>
    <phoneticPr fontId="31"/>
  </si>
  <si>
    <t>info@sorairo-family.com</t>
  </si>
  <si>
    <t>223</t>
    <phoneticPr fontId="31"/>
  </si>
  <si>
    <t>0659153</t>
    <phoneticPr fontId="31"/>
  </si>
  <si>
    <t>R4.8医師会加入</t>
    <rPh sb="4" eb="7">
      <t>イシカイ</t>
    </rPh>
    <rPh sb="7" eb="9">
      <t>カニュウ</t>
    </rPh>
    <phoneticPr fontId="31"/>
  </si>
  <si>
    <t>医療法人社団高橋会</t>
    <rPh sb="0" eb="2">
      <t>イリョウ</t>
    </rPh>
    <rPh sb="2" eb="4">
      <t>ホウジン</t>
    </rPh>
    <rPh sb="4" eb="6">
      <t>シャダン</t>
    </rPh>
    <rPh sb="6" eb="8">
      <t>タカハシ</t>
    </rPh>
    <rPh sb="8" eb="9">
      <t>カイ</t>
    </rPh>
    <phoneticPr fontId="25"/>
  </si>
  <si>
    <t>高橋眼科医院</t>
    <rPh sb="0" eb="2">
      <t>タカハシ</t>
    </rPh>
    <rPh sb="2" eb="4">
      <t>ガンカ</t>
    </rPh>
    <rPh sb="4" eb="6">
      <t>イイン</t>
    </rPh>
    <phoneticPr fontId="25"/>
  </si>
  <si>
    <t>理事長　高橋　一則</t>
    <rPh sb="0" eb="3">
      <t>リジチョウ</t>
    </rPh>
    <rPh sb="4" eb="6">
      <t>タカハシ</t>
    </rPh>
    <rPh sb="7" eb="9">
      <t>カズノリ</t>
    </rPh>
    <phoneticPr fontId="25"/>
  </si>
  <si>
    <t>西所沢1-19-16</t>
  </si>
  <si>
    <t>2922-5776</t>
  </si>
  <si>
    <t>0888200</t>
    <phoneticPr fontId="31"/>
  </si>
  <si>
    <t>高橋耳鼻咽喉科医院</t>
    <rPh sb="0" eb="2">
      <t>タカハシ</t>
    </rPh>
    <rPh sb="2" eb="4">
      <t>ジビ</t>
    </rPh>
    <rPh sb="4" eb="6">
      <t>インコウ</t>
    </rPh>
    <rPh sb="6" eb="7">
      <t>カ</t>
    </rPh>
    <rPh sb="7" eb="9">
      <t>イイン</t>
    </rPh>
    <phoneticPr fontId="25"/>
  </si>
  <si>
    <t>理事長　高橋　壽彦</t>
    <rPh sb="0" eb="3">
      <t>リジチョウ</t>
    </rPh>
    <rPh sb="4" eb="6">
      <t>タカハシ</t>
    </rPh>
    <rPh sb="7" eb="8">
      <t>コトブキ</t>
    </rPh>
    <rPh sb="8" eb="9">
      <t>ヒコ</t>
    </rPh>
    <phoneticPr fontId="25"/>
  </si>
  <si>
    <t>緑町3-29-15</t>
  </si>
  <si>
    <t>2939-9108</t>
  </si>
  <si>
    <t>2926-1633</t>
  </si>
  <si>
    <t>1497506</t>
    <phoneticPr fontId="31"/>
  </si>
  <si>
    <t>医療法人社団清愛会　</t>
    <rPh sb="4" eb="6">
      <t>シャダン</t>
    </rPh>
    <rPh sb="6" eb="8">
      <t>セイアイ</t>
    </rPh>
    <phoneticPr fontId="25"/>
  </si>
  <si>
    <t>田中耳鼻いんこう科</t>
    <rPh sb="0" eb="2">
      <t>タナカ</t>
    </rPh>
    <rPh sb="2" eb="4">
      <t>ジビ</t>
    </rPh>
    <rPh sb="8" eb="9">
      <t>カ</t>
    </rPh>
    <phoneticPr fontId="25"/>
  </si>
  <si>
    <t>理事長　田中　雄一</t>
    <rPh sb="0" eb="3">
      <t>リジチョウ</t>
    </rPh>
    <rPh sb="4" eb="6">
      <t>タナカ</t>
    </rPh>
    <rPh sb="7" eb="9">
      <t>ユウイチ</t>
    </rPh>
    <phoneticPr fontId="25"/>
  </si>
  <si>
    <t>西狭山ヶ丘1-3118-11</t>
  </si>
  <si>
    <t>2948-1166</t>
  </si>
  <si>
    <t>359-1163</t>
  </si>
  <si>
    <t>0043094</t>
    <phoneticPr fontId="31"/>
  </si>
  <si>
    <t>医療法人社団風韻会</t>
    <rPh sb="0" eb="2">
      <t>イリョウ</t>
    </rPh>
    <rPh sb="2" eb="4">
      <t>ホウジン</t>
    </rPh>
    <rPh sb="4" eb="6">
      <t>シャダン</t>
    </rPh>
    <rPh sb="6" eb="8">
      <t>フウイン</t>
    </rPh>
    <rPh sb="8" eb="9">
      <t>カイ</t>
    </rPh>
    <phoneticPr fontId="25"/>
  </si>
  <si>
    <t>デルタクリニック</t>
  </si>
  <si>
    <t>理事長　日野　荘一郎</t>
    <rPh sb="0" eb="3">
      <t>リジチョウ</t>
    </rPh>
    <rPh sb="4" eb="6">
      <t>ヒノ</t>
    </rPh>
    <rPh sb="7" eb="10">
      <t>ソウイチロウ</t>
    </rPh>
    <phoneticPr fontId="25"/>
  </si>
  <si>
    <t>くすのき台2-5-1 サンウインズビル3F</t>
    <phoneticPr fontId="31"/>
  </si>
  <si>
    <t>2996-5157</t>
  </si>
  <si>
    <t>2996-5158</t>
  </si>
  <si>
    <t>359-0037</t>
  </si>
  <si>
    <t>1250</t>
    <phoneticPr fontId="31"/>
  </si>
  <si>
    <t>053</t>
    <phoneticPr fontId="31"/>
  </si>
  <si>
    <t>6017592</t>
    <phoneticPr fontId="31"/>
  </si>
  <si>
    <t>徳島内科クリニック</t>
    <rPh sb="0" eb="2">
      <t>トクシマ</t>
    </rPh>
    <rPh sb="2" eb="4">
      <t>ナイカ</t>
    </rPh>
    <phoneticPr fontId="25"/>
  </si>
  <si>
    <t>理事長　徳島　秀次</t>
    <rPh sb="4" eb="6">
      <t>トクシマ</t>
    </rPh>
    <rPh sb="7" eb="9">
      <t>ヒデジ</t>
    </rPh>
    <phoneticPr fontId="25"/>
  </si>
  <si>
    <t>久米1569-1</t>
  </si>
  <si>
    <t>2929-6366</t>
  </si>
  <si>
    <t>2929-6313</t>
  </si>
  <si>
    <t>tokushima.IMC@gmail.com</t>
  </si>
  <si>
    <t>4948887</t>
    <phoneticPr fontId="35"/>
  </si>
  <si>
    <t>所沢秋津診療所</t>
    <rPh sb="0" eb="2">
      <t>トコロザワ</t>
    </rPh>
    <rPh sb="2" eb="4">
      <t>アキツ</t>
    </rPh>
    <rPh sb="4" eb="6">
      <t>シンリョウ</t>
    </rPh>
    <rPh sb="6" eb="7">
      <t>ジョ</t>
    </rPh>
    <phoneticPr fontId="25"/>
  </si>
  <si>
    <t>平林　多津司</t>
    <rPh sb="0" eb="2">
      <t>ヒラバヤシ</t>
    </rPh>
    <rPh sb="3" eb="4">
      <t>タ</t>
    </rPh>
    <rPh sb="4" eb="5">
      <t>ツ</t>
    </rPh>
    <rPh sb="5" eb="6">
      <t>ツカサ</t>
    </rPh>
    <phoneticPr fontId="25"/>
  </si>
  <si>
    <t>上安松1-8</t>
    <rPh sb="0" eb="3">
      <t>カミヤスマツ</t>
    </rPh>
    <phoneticPr fontId="31"/>
  </si>
  <si>
    <t>2945-8899</t>
  </si>
  <si>
    <t>3832629</t>
    <phoneticPr fontId="31"/>
  </si>
  <si>
    <t>医療法人社団石川記念会</t>
    <rPh sb="0" eb="2">
      <t>イリョウ</t>
    </rPh>
    <rPh sb="2" eb="4">
      <t>ホウジン</t>
    </rPh>
    <rPh sb="4" eb="6">
      <t>シャダン</t>
    </rPh>
    <rPh sb="6" eb="8">
      <t>イシカワ</t>
    </rPh>
    <rPh sb="8" eb="10">
      <t>キネン</t>
    </rPh>
    <rPh sb="10" eb="11">
      <t>カイ</t>
    </rPh>
    <phoneticPr fontId="25"/>
  </si>
  <si>
    <t>所沢石川クリニック</t>
    <rPh sb="0" eb="2">
      <t>トコロザワ</t>
    </rPh>
    <rPh sb="2" eb="4">
      <t>イシカワ</t>
    </rPh>
    <phoneticPr fontId="25"/>
  </si>
  <si>
    <t>理事長　石川　悦久</t>
    <rPh sb="0" eb="3">
      <t>リジチョウ</t>
    </rPh>
    <rPh sb="4" eb="6">
      <t>イシカワ</t>
    </rPh>
    <rPh sb="7" eb="8">
      <t>エツ</t>
    </rPh>
    <rPh sb="8" eb="9">
      <t>ヒサ</t>
    </rPh>
    <phoneticPr fontId="25"/>
  </si>
  <si>
    <t>日吉町9-22 いせきビル4F</t>
    <phoneticPr fontId="31"/>
  </si>
  <si>
    <t>2925-7355</t>
  </si>
  <si>
    <t>2925-6310</t>
  </si>
  <si>
    <t>051</t>
    <phoneticPr fontId="31"/>
  </si>
  <si>
    <t>0069628</t>
    <phoneticPr fontId="31"/>
  </si>
  <si>
    <t>所沢いそのクリニック</t>
    <rPh sb="0" eb="2">
      <t>トコロザワ</t>
    </rPh>
    <phoneticPr fontId="31"/>
  </si>
  <si>
    <t>磯野　誠</t>
    <rPh sb="0" eb="2">
      <t>イソノ</t>
    </rPh>
    <rPh sb="3" eb="4">
      <t>マコト</t>
    </rPh>
    <phoneticPr fontId="31"/>
  </si>
  <si>
    <t>東所沢2-24-8</t>
    <rPh sb="0" eb="3">
      <t>ヒガシトコロザワ</t>
    </rPh>
    <phoneticPr fontId="31"/>
  </si>
  <si>
    <t>2951-2200</t>
    <phoneticPr fontId="31"/>
  </si>
  <si>
    <t>2951-2201</t>
    <phoneticPr fontId="31"/>
  </si>
  <si>
    <t>359-0021</t>
    <phoneticPr fontId="31"/>
  </si>
  <si>
    <t>０９柳瀬</t>
    <phoneticPr fontId="31"/>
  </si>
  <si>
    <t>0143</t>
    <phoneticPr fontId="31"/>
  </si>
  <si>
    <t>637</t>
    <phoneticPr fontId="31"/>
  </si>
  <si>
    <t>0025472</t>
    <phoneticPr fontId="31"/>
  </si>
  <si>
    <t>R5.8医師会加入</t>
    <rPh sb="4" eb="7">
      <t>イシカイ</t>
    </rPh>
    <rPh sb="7" eb="9">
      <t>カニュウ</t>
    </rPh>
    <phoneticPr fontId="31"/>
  </si>
  <si>
    <t>所沢胃腸科・内科・外科</t>
    <rPh sb="0" eb="2">
      <t>トコロザワ</t>
    </rPh>
    <rPh sb="2" eb="5">
      <t>イチョウカ</t>
    </rPh>
    <rPh sb="6" eb="8">
      <t>ナイカ</t>
    </rPh>
    <rPh sb="9" eb="11">
      <t>ゲカ</t>
    </rPh>
    <phoneticPr fontId="31"/>
  </si>
  <si>
    <t>院長　加納　良彦</t>
    <rPh sb="0" eb="2">
      <t>インチョウ</t>
    </rPh>
    <rPh sb="3" eb="5">
      <t>カノウ</t>
    </rPh>
    <rPh sb="6" eb="7">
      <t>ヨ</t>
    </rPh>
    <rPh sb="7" eb="8">
      <t>ヒコ</t>
    </rPh>
    <phoneticPr fontId="31"/>
  </si>
  <si>
    <t>東町12-7　SHIMAMURA BLD 1階</t>
    <rPh sb="0" eb="1">
      <t>ヒガシ</t>
    </rPh>
    <rPh sb="1" eb="2">
      <t>マチ</t>
    </rPh>
    <rPh sb="22" eb="23">
      <t>カイ</t>
    </rPh>
    <phoneticPr fontId="31"/>
  </si>
  <si>
    <t>2935-7805</t>
    <phoneticPr fontId="31"/>
  </si>
  <si>
    <t>2935-7806</t>
    <phoneticPr fontId="31"/>
  </si>
  <si>
    <t>359-1116</t>
    <phoneticPr fontId="31"/>
  </si>
  <si>
    <t>0137</t>
    <phoneticPr fontId="31"/>
  </si>
  <si>
    <t>822</t>
    <phoneticPr fontId="31"/>
  </si>
  <si>
    <t>6007502</t>
    <phoneticPr fontId="31"/>
  </si>
  <si>
    <t>所沢駅前クリニック</t>
    <rPh sb="0" eb="2">
      <t>トコロザワ</t>
    </rPh>
    <rPh sb="2" eb="4">
      <t>エキマエ</t>
    </rPh>
    <phoneticPr fontId="31"/>
  </si>
  <si>
    <t>院長　佐藤　潤</t>
    <rPh sb="0" eb="2">
      <t>インチョウ</t>
    </rPh>
    <rPh sb="3" eb="5">
      <t>サトウ</t>
    </rPh>
    <rPh sb="6" eb="7">
      <t>ジュン</t>
    </rPh>
    <phoneticPr fontId="31"/>
  </si>
  <si>
    <t>東住吉10-11　コネクト所沢1階</t>
    <rPh sb="0" eb="1">
      <t>ヒガシ</t>
    </rPh>
    <rPh sb="1" eb="3">
      <t>スミヨシ</t>
    </rPh>
    <rPh sb="13" eb="15">
      <t>トコロザワ</t>
    </rPh>
    <rPh sb="16" eb="17">
      <t>カイ</t>
    </rPh>
    <phoneticPr fontId="31"/>
  </si>
  <si>
    <t>2997-9857</t>
    <phoneticPr fontId="31"/>
  </si>
  <si>
    <t>2997-9856</t>
    <phoneticPr fontId="31"/>
  </si>
  <si>
    <t>Ｒ7.1.29入会</t>
    <rPh sb="7" eb="9">
      <t>ニュウカイ</t>
    </rPh>
    <phoneticPr fontId="31"/>
  </si>
  <si>
    <t>番号無し14</t>
    <rPh sb="0" eb="2">
      <t>バンゴウ</t>
    </rPh>
    <rPh sb="2" eb="3">
      <t>ナ</t>
    </rPh>
    <phoneticPr fontId="31"/>
  </si>
  <si>
    <t>所沢駅前ひだか消化器内科肛門内視鏡クリニック</t>
    <rPh sb="0" eb="2">
      <t>トコロザワ</t>
    </rPh>
    <rPh sb="2" eb="4">
      <t>エキマエ</t>
    </rPh>
    <rPh sb="7" eb="10">
      <t>ショウカキ</t>
    </rPh>
    <rPh sb="10" eb="12">
      <t>ナイカ</t>
    </rPh>
    <rPh sb="12" eb="14">
      <t>コウモン</t>
    </rPh>
    <rPh sb="14" eb="17">
      <t>ナイシキョウ</t>
    </rPh>
    <phoneticPr fontId="31"/>
  </si>
  <si>
    <t>くすのき台1-12-3 holly grace１階</t>
    <rPh sb="4" eb="5">
      <t>ダイ</t>
    </rPh>
    <rPh sb="24" eb="25">
      <t>カイ</t>
    </rPh>
    <phoneticPr fontId="31"/>
  </si>
  <si>
    <t>2997-9719</t>
    <phoneticPr fontId="31"/>
  </si>
  <si>
    <t>2997-9718</t>
    <phoneticPr fontId="31"/>
  </si>
  <si>
    <t>359-0037</t>
    <phoneticPr fontId="31"/>
  </si>
  <si>
    <t>R7.3.19入会</t>
    <rPh sb="7" eb="9">
      <t>ニュウカイ</t>
    </rPh>
    <phoneticPr fontId="31"/>
  </si>
  <si>
    <t>医療法人恒心会</t>
    <rPh sb="0" eb="2">
      <t>イリョウ</t>
    </rPh>
    <rPh sb="2" eb="4">
      <t>ホウジン</t>
    </rPh>
    <rPh sb="4" eb="5">
      <t>コウ</t>
    </rPh>
    <rPh sb="5" eb="6">
      <t>シン</t>
    </rPh>
    <rPh sb="6" eb="7">
      <t>カイ</t>
    </rPh>
    <phoneticPr fontId="25"/>
  </si>
  <si>
    <t>所沢眼科クリニック</t>
    <rPh sb="0" eb="2">
      <t>トコロザワ</t>
    </rPh>
    <rPh sb="2" eb="4">
      <t>ガンカ</t>
    </rPh>
    <phoneticPr fontId="25"/>
  </si>
  <si>
    <t>理事長　山本　純</t>
    <phoneticPr fontId="31"/>
  </si>
  <si>
    <t>日吉町9-3</t>
  </si>
  <si>
    <t>2924-1953</t>
  </si>
  <si>
    <t>2924-9241</t>
  </si>
  <si>
    <t>345</t>
    <phoneticPr fontId="31"/>
  </si>
  <si>
    <t>0958223</t>
    <phoneticPr fontId="31"/>
  </si>
  <si>
    <t>医療法人社団　忠尽会</t>
    <rPh sb="0" eb="2">
      <t>イリョウ</t>
    </rPh>
    <rPh sb="2" eb="4">
      <t>ホウジン</t>
    </rPh>
    <rPh sb="4" eb="6">
      <t>シャダン</t>
    </rPh>
    <rPh sb="7" eb="8">
      <t>タダシ</t>
    </rPh>
    <rPh sb="8" eb="9">
      <t>ジン</t>
    </rPh>
    <rPh sb="9" eb="10">
      <t>カイ</t>
    </rPh>
    <phoneticPr fontId="31"/>
  </si>
  <si>
    <t>所沢肛門病院</t>
    <rPh sb="0" eb="2">
      <t>トコロザワ</t>
    </rPh>
    <rPh sb="2" eb="4">
      <t>コウモン</t>
    </rPh>
    <rPh sb="4" eb="6">
      <t>ビョウイン</t>
    </rPh>
    <phoneticPr fontId="25"/>
  </si>
  <si>
    <t>理事長　金井　忠男</t>
    <rPh sb="0" eb="3">
      <t>リジチョウ</t>
    </rPh>
    <rPh sb="4" eb="6">
      <t>カネイ</t>
    </rPh>
    <rPh sb="7" eb="9">
      <t>タダオ</t>
    </rPh>
    <phoneticPr fontId="31"/>
  </si>
  <si>
    <t>小手指町1-3-3</t>
  </si>
  <si>
    <t>2926-7521</t>
  </si>
  <si>
    <t>2925-1566</t>
  </si>
  <si>
    <t>1289159</t>
    <phoneticPr fontId="31"/>
  </si>
  <si>
    <t>第二口座使用</t>
    <rPh sb="0" eb="6">
      <t>ダイニコウザシヨウ</t>
    </rPh>
    <phoneticPr fontId="31"/>
  </si>
  <si>
    <t>医療法人社団幸悠会</t>
    <rPh sb="0" eb="2">
      <t>イリョウ</t>
    </rPh>
    <rPh sb="2" eb="4">
      <t>ホウジン</t>
    </rPh>
    <rPh sb="4" eb="6">
      <t>シャダン</t>
    </rPh>
    <rPh sb="6" eb="7">
      <t>シアワ</t>
    </rPh>
    <rPh sb="7" eb="8">
      <t>ユウ</t>
    </rPh>
    <rPh sb="8" eb="9">
      <t>カイ</t>
    </rPh>
    <phoneticPr fontId="25"/>
  </si>
  <si>
    <t>所沢慈光病院</t>
    <rPh sb="0" eb="2">
      <t>トコロザワ</t>
    </rPh>
    <rPh sb="2" eb="4">
      <t>ジコウ</t>
    </rPh>
    <rPh sb="4" eb="6">
      <t>ビョウイン</t>
    </rPh>
    <phoneticPr fontId="25"/>
  </si>
  <si>
    <t>理事長　鈴木　隆晴</t>
    <rPh sb="0" eb="3">
      <t>リジチョウ</t>
    </rPh>
    <rPh sb="4" eb="6">
      <t>スズキ</t>
    </rPh>
    <rPh sb="7" eb="9">
      <t>タカハル</t>
    </rPh>
    <phoneticPr fontId="25"/>
  </si>
  <si>
    <t>北中1-228</t>
  </si>
  <si>
    <t>2922-2990</t>
  </si>
  <si>
    <t>2922-2934</t>
  </si>
  <si>
    <t>4691446</t>
    <phoneticPr fontId="31"/>
  </si>
  <si>
    <t>所沢市市民医療センター</t>
    <rPh sb="0" eb="3">
      <t>トコロザワシ</t>
    </rPh>
    <rPh sb="3" eb="5">
      <t>シミン</t>
    </rPh>
    <rPh sb="5" eb="7">
      <t>イリョウ</t>
    </rPh>
    <phoneticPr fontId="25"/>
  </si>
  <si>
    <t>所沢市長　小野塚　勝俊</t>
    <rPh sb="0" eb="4">
      <t>トコロザワシチョウ</t>
    </rPh>
    <rPh sb="5" eb="8">
      <t>オノヅカ</t>
    </rPh>
    <rPh sb="9" eb="10">
      <t>カツ</t>
    </rPh>
    <rPh sb="10" eb="11">
      <t>トシ</t>
    </rPh>
    <phoneticPr fontId="25"/>
  </si>
  <si>
    <t>上安松1224-1</t>
  </si>
  <si>
    <t>2992-1152</t>
  </si>
  <si>
    <t>2998-5941</t>
  </si>
  <si>
    <t>b9921151@city.tokorozawa.lg.jp</t>
  </si>
  <si>
    <t>0388609</t>
    <phoneticPr fontId="35"/>
  </si>
  <si>
    <t>財務上は「所沢市病院事業会計」</t>
    <rPh sb="0" eb="2">
      <t>ザイム</t>
    </rPh>
    <rPh sb="2" eb="3">
      <t>ジョウ</t>
    </rPh>
    <rPh sb="5" eb="8">
      <t>トコロザワシ</t>
    </rPh>
    <rPh sb="8" eb="10">
      <t>ビョウイン</t>
    </rPh>
    <rPh sb="10" eb="12">
      <t>ジギョウ</t>
    </rPh>
    <rPh sb="12" eb="14">
      <t>カイケイ</t>
    </rPh>
    <phoneticPr fontId="31"/>
  </si>
  <si>
    <t>所沢耳鼻咽喉科</t>
    <rPh sb="0" eb="2">
      <t>トコロザワ</t>
    </rPh>
    <rPh sb="2" eb="4">
      <t>ジビ</t>
    </rPh>
    <rPh sb="4" eb="6">
      <t>インコウ</t>
    </rPh>
    <rPh sb="6" eb="7">
      <t>カ</t>
    </rPh>
    <phoneticPr fontId="25"/>
  </si>
  <si>
    <t>大塚　崇志</t>
    <rPh sb="0" eb="2">
      <t>オオツカ</t>
    </rPh>
    <rPh sb="3" eb="4">
      <t>タカシ</t>
    </rPh>
    <rPh sb="4" eb="5">
      <t>シ</t>
    </rPh>
    <phoneticPr fontId="25"/>
  </si>
  <si>
    <t>久米550-7</t>
  </si>
  <si>
    <t>2995-5716</t>
  </si>
  <si>
    <t>2995-6225</t>
  </si>
  <si>
    <t>2025570</t>
    <phoneticPr fontId="31"/>
  </si>
  <si>
    <t>医療法人社団和栄会</t>
    <rPh sb="0" eb="2">
      <t>イリョウ</t>
    </rPh>
    <rPh sb="2" eb="4">
      <t>ホウジン</t>
    </rPh>
    <rPh sb="4" eb="6">
      <t>シャダン</t>
    </rPh>
    <rPh sb="6" eb="7">
      <t>ワ</t>
    </rPh>
    <rPh sb="7" eb="8">
      <t>エイ</t>
    </rPh>
    <rPh sb="8" eb="9">
      <t>カイ</t>
    </rPh>
    <phoneticPr fontId="25"/>
  </si>
  <si>
    <t>所沢腎クリニック</t>
    <rPh sb="0" eb="2">
      <t>トコロザワ</t>
    </rPh>
    <rPh sb="2" eb="3">
      <t>ジン</t>
    </rPh>
    <phoneticPr fontId="25"/>
  </si>
  <si>
    <t>理事長　高橋　秀寿</t>
    <rPh sb="0" eb="3">
      <t>リジチョウ</t>
    </rPh>
    <rPh sb="4" eb="6">
      <t>タカハシ</t>
    </rPh>
    <rPh sb="7" eb="8">
      <t>ヒデ</t>
    </rPh>
    <rPh sb="8" eb="9">
      <t>ジュ</t>
    </rPh>
    <phoneticPr fontId="25"/>
  </si>
  <si>
    <t>下安松1564-1</t>
  </si>
  <si>
    <t>2945-6600</t>
  </si>
  <si>
    <t>2945-6603</t>
  </si>
  <si>
    <t>359-0024</t>
  </si>
  <si>
    <t>０８松井</t>
    <phoneticPr fontId="31"/>
  </si>
  <si>
    <t>0105377</t>
    <phoneticPr fontId="31"/>
  </si>
  <si>
    <t>所沢診療所</t>
    <rPh sb="0" eb="2">
      <t>トコロザワ</t>
    </rPh>
    <rPh sb="2" eb="4">
      <t>シンリョウ</t>
    </rPh>
    <rPh sb="4" eb="5">
      <t>ジョ</t>
    </rPh>
    <phoneticPr fontId="25"/>
  </si>
  <si>
    <t>宮本町2-23-34</t>
  </si>
  <si>
    <t>2924-0121</t>
  </si>
  <si>
    <t>2921-1349</t>
  </si>
  <si>
    <t>0078693</t>
    <phoneticPr fontId="35"/>
  </si>
  <si>
    <t>医療法人社団秀栄会</t>
    <rPh sb="0" eb="2">
      <t>イリョウ</t>
    </rPh>
    <rPh sb="2" eb="4">
      <t>ホウジン</t>
    </rPh>
    <rPh sb="4" eb="6">
      <t>シャダン</t>
    </rPh>
    <rPh sb="6" eb="7">
      <t>シュウ</t>
    </rPh>
    <rPh sb="7" eb="8">
      <t>サカエ</t>
    </rPh>
    <rPh sb="8" eb="9">
      <t>カイ</t>
    </rPh>
    <phoneticPr fontId="25"/>
  </si>
  <si>
    <t>所沢第一病院</t>
    <rPh sb="0" eb="2">
      <t>トコロザワ</t>
    </rPh>
    <rPh sb="2" eb="4">
      <t>ダイイチ</t>
    </rPh>
    <rPh sb="4" eb="6">
      <t>ビョウイン</t>
    </rPh>
    <phoneticPr fontId="25"/>
  </si>
  <si>
    <t>理事長　糸川　和子</t>
    <rPh sb="0" eb="3">
      <t>リジチョウ</t>
    </rPh>
    <rPh sb="4" eb="6">
      <t>イトカワ</t>
    </rPh>
    <rPh sb="7" eb="9">
      <t>カズコ</t>
    </rPh>
    <phoneticPr fontId="25"/>
  </si>
  <si>
    <t>下安松1559-1</t>
  </si>
  <si>
    <t>2944-5800</t>
  </si>
  <si>
    <t>2945-1451</t>
  </si>
  <si>
    <t>0102165</t>
    <phoneticPr fontId="35"/>
  </si>
  <si>
    <t>医療法人社団和風会</t>
    <rPh sb="0" eb="2">
      <t>イリョウ</t>
    </rPh>
    <rPh sb="2" eb="4">
      <t>ホウジン</t>
    </rPh>
    <rPh sb="4" eb="6">
      <t>シャダン</t>
    </rPh>
    <rPh sb="6" eb="8">
      <t>ワフウ</t>
    </rPh>
    <rPh sb="8" eb="9">
      <t>カイ</t>
    </rPh>
    <phoneticPr fontId="25"/>
  </si>
  <si>
    <t>所沢中央病院</t>
    <rPh sb="0" eb="2">
      <t>トコロザワ</t>
    </rPh>
    <rPh sb="2" eb="4">
      <t>チュウオウ</t>
    </rPh>
    <rPh sb="4" eb="6">
      <t>ビョウイン</t>
    </rPh>
    <phoneticPr fontId="25"/>
  </si>
  <si>
    <t>理事長　石田　信彦</t>
    <rPh sb="0" eb="3">
      <t>リジチョウ</t>
    </rPh>
    <rPh sb="4" eb="6">
      <t>イシダ</t>
    </rPh>
    <rPh sb="7" eb="9">
      <t>ノブヒコ</t>
    </rPh>
    <phoneticPr fontId="25"/>
  </si>
  <si>
    <t>くすのき台3-18-1</t>
  </si>
  <si>
    <t>2994-1265</t>
  </si>
  <si>
    <t>2991-4655</t>
  </si>
  <si>
    <t>3532155</t>
    <phoneticPr fontId="35"/>
  </si>
  <si>
    <t>所沢中央病院健診クリニック</t>
    <rPh sb="0" eb="2">
      <t>トコロザワ</t>
    </rPh>
    <rPh sb="2" eb="4">
      <t>チュウオウ</t>
    </rPh>
    <rPh sb="4" eb="6">
      <t>ビョウイン</t>
    </rPh>
    <rPh sb="6" eb="8">
      <t>ケンシン</t>
    </rPh>
    <phoneticPr fontId="25"/>
  </si>
  <si>
    <t>久米551-3東亜東口ビルディング3階</t>
    <phoneticPr fontId="31"/>
  </si>
  <si>
    <t>2997-5500</t>
  </si>
  <si>
    <t>2997-5501</t>
  </si>
  <si>
    <t>666</t>
    <phoneticPr fontId="31"/>
  </si>
  <si>
    <t>3958822</t>
    <phoneticPr fontId="31"/>
  </si>
  <si>
    <t>所沢内科クリニック</t>
    <rPh sb="0" eb="2">
      <t>トコロザワ</t>
    </rPh>
    <rPh sb="2" eb="4">
      <t>ナイカ</t>
    </rPh>
    <phoneticPr fontId="25"/>
  </si>
  <si>
    <t>工藤　永子</t>
    <rPh sb="0" eb="2">
      <t>クドウ</t>
    </rPh>
    <rPh sb="3" eb="5">
      <t>エイコ</t>
    </rPh>
    <phoneticPr fontId="25"/>
  </si>
  <si>
    <t>東町22-3</t>
  </si>
  <si>
    <t>2922-2210</t>
  </si>
  <si>
    <t>2941-2024</t>
  </si>
  <si>
    <t>359-1116</t>
  </si>
  <si>
    <t>4763096</t>
    <phoneticPr fontId="35"/>
  </si>
  <si>
    <t>医療法人社団桜友会</t>
    <rPh sb="0" eb="2">
      <t>イリョウ</t>
    </rPh>
    <rPh sb="2" eb="4">
      <t>ホウジン</t>
    </rPh>
    <rPh sb="4" eb="6">
      <t>シャダン</t>
    </rPh>
    <rPh sb="6" eb="7">
      <t>オウ</t>
    </rPh>
    <rPh sb="7" eb="8">
      <t>ユウ</t>
    </rPh>
    <rPh sb="8" eb="9">
      <t>カイ</t>
    </rPh>
    <phoneticPr fontId="25"/>
  </si>
  <si>
    <t>所沢ハートセンター</t>
    <rPh sb="0" eb="2">
      <t>トコロザワ</t>
    </rPh>
    <phoneticPr fontId="25"/>
  </si>
  <si>
    <t>理事長　櫻田　真己</t>
    <rPh sb="0" eb="2">
      <t>リジ</t>
    </rPh>
    <rPh sb="2" eb="3">
      <t>チョウ</t>
    </rPh>
    <rPh sb="4" eb="6">
      <t>サクラダ</t>
    </rPh>
    <rPh sb="7" eb="8">
      <t>マコト</t>
    </rPh>
    <rPh sb="8" eb="9">
      <t>オノレ</t>
    </rPh>
    <phoneticPr fontId="25"/>
  </si>
  <si>
    <t>上新井2-61-11</t>
  </si>
  <si>
    <t>2940-8611</t>
  </si>
  <si>
    <t>2940-8613</t>
  </si>
  <si>
    <t>069</t>
    <phoneticPr fontId="35"/>
  </si>
  <si>
    <t>1680703</t>
    <phoneticPr fontId="35"/>
  </si>
  <si>
    <t>所沢ハートセンター付属しんとこ駅前クリニック</t>
    <rPh sb="0" eb="2">
      <t>トコロザワ</t>
    </rPh>
    <rPh sb="9" eb="11">
      <t>フゾク</t>
    </rPh>
    <rPh sb="15" eb="17">
      <t>エキマエ</t>
    </rPh>
    <phoneticPr fontId="25"/>
  </si>
  <si>
    <t>院長　綾織　誠人</t>
    <rPh sb="0" eb="2">
      <t>インチョウ</t>
    </rPh>
    <rPh sb="3" eb="5">
      <t>アヤオ</t>
    </rPh>
    <rPh sb="6" eb="7">
      <t>セイ</t>
    </rPh>
    <rPh sb="7" eb="8">
      <t>ヒト</t>
    </rPh>
    <phoneticPr fontId="25"/>
  </si>
  <si>
    <t>緑町1-4-1デュオヒルズ新所沢駅前101</t>
    <phoneticPr fontId="31"/>
  </si>
  <si>
    <t>2929-1801</t>
  </si>
  <si>
    <t>2925-0133</t>
  </si>
  <si>
    <t>4045277</t>
    <phoneticPr fontId="35"/>
  </si>
  <si>
    <t>医療法人社団　白翔会</t>
    <rPh sb="7" eb="8">
      <t>シロ</t>
    </rPh>
    <rPh sb="8" eb="9">
      <t>ショウ</t>
    </rPh>
    <rPh sb="9" eb="10">
      <t>カイ</t>
    </rPh>
    <phoneticPr fontId="31"/>
  </si>
  <si>
    <t>所沢白翔会病院</t>
    <rPh sb="0" eb="2">
      <t>トコロザワ</t>
    </rPh>
    <rPh sb="2" eb="3">
      <t>シロ</t>
    </rPh>
    <rPh sb="3" eb="4">
      <t>ショウ</t>
    </rPh>
    <rPh sb="4" eb="5">
      <t>カイ</t>
    </rPh>
    <rPh sb="5" eb="7">
      <t>ビョウイン</t>
    </rPh>
    <phoneticPr fontId="31"/>
  </si>
  <si>
    <t>理事長　筒井　雅人</t>
    <rPh sb="0" eb="3">
      <t>リジチョウ</t>
    </rPh>
    <rPh sb="4" eb="6">
      <t>ツツイ</t>
    </rPh>
    <rPh sb="7" eb="9">
      <t>マサト</t>
    </rPh>
    <phoneticPr fontId="31"/>
  </si>
  <si>
    <t>山口5095</t>
    <rPh sb="0" eb="2">
      <t>ヤマグチ</t>
    </rPh>
    <phoneticPr fontId="31"/>
  </si>
  <si>
    <t>2933-2520</t>
    <phoneticPr fontId="31"/>
  </si>
  <si>
    <t>2933-2521</t>
    <phoneticPr fontId="31"/>
  </si>
  <si>
    <t>359-1145</t>
    <phoneticPr fontId="31"/>
  </si>
  <si>
    <t>0135</t>
    <phoneticPr fontId="31"/>
  </si>
  <si>
    <t>462</t>
    <phoneticPr fontId="31"/>
  </si>
  <si>
    <t>1183046</t>
    <phoneticPr fontId="31"/>
  </si>
  <si>
    <t>R6.8.30入会</t>
    <rPh sb="7" eb="9">
      <t>ニュウカイ</t>
    </rPh>
    <phoneticPr fontId="31"/>
  </si>
  <si>
    <t>医療法人仁栄会</t>
    <rPh sb="0" eb="2">
      <t>イリョウ</t>
    </rPh>
    <rPh sb="2" eb="4">
      <t>ホウジン</t>
    </rPh>
    <rPh sb="4" eb="5">
      <t>ジン</t>
    </rPh>
    <rPh sb="5" eb="6">
      <t>エイ</t>
    </rPh>
    <rPh sb="6" eb="7">
      <t>カイ</t>
    </rPh>
    <phoneticPr fontId="25"/>
  </si>
  <si>
    <t>所沢緑ヶ丘病院</t>
    <rPh sb="0" eb="2">
      <t>トコロザワ</t>
    </rPh>
    <rPh sb="2" eb="5">
      <t>ミドリガオカ</t>
    </rPh>
    <rPh sb="5" eb="7">
      <t>ビョウイン</t>
    </rPh>
    <phoneticPr fontId="25"/>
  </si>
  <si>
    <t>理事長　土江　博人</t>
    <rPh sb="0" eb="3">
      <t>リジチョウ</t>
    </rPh>
    <rPh sb="4" eb="6">
      <t>ツチエ</t>
    </rPh>
    <rPh sb="7" eb="9">
      <t>ヒロト</t>
    </rPh>
    <phoneticPr fontId="25"/>
  </si>
  <si>
    <t>狭山ヶ丘1-3009</t>
  </si>
  <si>
    <t>2948-8181</t>
  </si>
  <si>
    <t>2948-8187
2938-3501</t>
  </si>
  <si>
    <t>0516</t>
    <phoneticPr fontId="35"/>
  </si>
  <si>
    <t>060</t>
    <phoneticPr fontId="35"/>
  </si>
  <si>
    <t>0489825</t>
    <phoneticPr fontId="35"/>
  </si>
  <si>
    <t>社会医療法人社団埼玉巨樹の会</t>
    <rPh sb="0" eb="2">
      <t>シャカイ</t>
    </rPh>
    <rPh sb="2" eb="4">
      <t>イリョウ</t>
    </rPh>
    <rPh sb="4" eb="6">
      <t>ホウジン</t>
    </rPh>
    <rPh sb="6" eb="8">
      <t>シャダン</t>
    </rPh>
    <rPh sb="8" eb="10">
      <t>サイタマ</t>
    </rPh>
    <rPh sb="10" eb="12">
      <t>キョジュ</t>
    </rPh>
    <rPh sb="13" eb="14">
      <t>カイ</t>
    </rPh>
    <phoneticPr fontId="25"/>
  </si>
  <si>
    <t>所沢明生病院</t>
    <rPh sb="0" eb="2">
      <t>トコロザワ</t>
    </rPh>
    <rPh sb="2" eb="4">
      <t>メイセイ</t>
    </rPh>
    <rPh sb="4" eb="6">
      <t>ビョウイン</t>
    </rPh>
    <phoneticPr fontId="25"/>
  </si>
  <si>
    <t>理事長　瓜生田　曜造</t>
    <rPh sb="0" eb="3">
      <t>リジチョウ</t>
    </rPh>
    <rPh sb="4" eb="7">
      <t>ウリウダ</t>
    </rPh>
    <rPh sb="8" eb="9">
      <t>ヨウ</t>
    </rPh>
    <rPh sb="9" eb="10">
      <t>ゾウ</t>
    </rPh>
    <phoneticPr fontId="31"/>
  </si>
  <si>
    <t>山口5095</t>
  </si>
  <si>
    <t>2928-9110</t>
  </si>
  <si>
    <t>2928-9157</t>
  </si>
  <si>
    <t>701</t>
    <phoneticPr fontId="35"/>
  </si>
  <si>
    <t>8125387</t>
    <phoneticPr fontId="35"/>
  </si>
  <si>
    <t>R5.4.1法人名変更　R5.11.25狭山中央病院と合併し所沢美原総合病院に</t>
    <rPh sb="6" eb="8">
      <t>ホウジン</t>
    </rPh>
    <rPh sb="8" eb="9">
      <t>メイ</t>
    </rPh>
    <rPh sb="9" eb="11">
      <t>ヘンコウ</t>
    </rPh>
    <rPh sb="20" eb="22">
      <t>サヤマ</t>
    </rPh>
    <rPh sb="22" eb="24">
      <t>チュウオウ</t>
    </rPh>
    <rPh sb="24" eb="26">
      <t>ビョウイン</t>
    </rPh>
    <rPh sb="27" eb="29">
      <t>ガッペイ</t>
    </rPh>
    <rPh sb="30" eb="32">
      <t>トコロザワ</t>
    </rPh>
    <rPh sb="32" eb="34">
      <t>ミハラ</t>
    </rPh>
    <rPh sb="34" eb="36">
      <t>ソウゴウ</t>
    </rPh>
    <rPh sb="36" eb="38">
      <t>ビョウイン</t>
    </rPh>
    <phoneticPr fontId="31"/>
  </si>
  <si>
    <t>所沢美原総合病院</t>
    <rPh sb="0" eb="2">
      <t>トコロザワ</t>
    </rPh>
    <rPh sb="2" eb="4">
      <t>ミハラ</t>
    </rPh>
    <rPh sb="4" eb="6">
      <t>ソウゴウ</t>
    </rPh>
    <rPh sb="6" eb="8">
      <t>ビョウイン</t>
    </rPh>
    <phoneticPr fontId="31"/>
  </si>
  <si>
    <t>美原町2-2934-3</t>
    <rPh sb="0" eb="3">
      <t>ミハラチョウ</t>
    </rPh>
    <phoneticPr fontId="31"/>
  </si>
  <si>
    <t>2997-8199</t>
    <phoneticPr fontId="31"/>
  </si>
  <si>
    <t>359-0045</t>
    <phoneticPr fontId="31"/>
  </si>
  <si>
    <t>701</t>
    <phoneticPr fontId="31"/>
  </si>
  <si>
    <t>8125387</t>
    <phoneticPr fontId="31"/>
  </si>
  <si>
    <t>R5.11.25所沢明生病院と狭山中央病院が合併</t>
    <rPh sb="8" eb="10">
      <t>トコロザワ</t>
    </rPh>
    <rPh sb="10" eb="12">
      <t>メイセイ</t>
    </rPh>
    <rPh sb="12" eb="14">
      <t>ビョウイン</t>
    </rPh>
    <phoneticPr fontId="31"/>
  </si>
  <si>
    <t>所沢みやた内科クリニック</t>
    <rPh sb="0" eb="2">
      <t>トコロザワ</t>
    </rPh>
    <rPh sb="5" eb="7">
      <t>ナイカ</t>
    </rPh>
    <phoneticPr fontId="31"/>
  </si>
  <si>
    <t>北秋津585-1</t>
    <rPh sb="0" eb="3">
      <t>キタアキツ</t>
    </rPh>
    <phoneticPr fontId="31"/>
  </si>
  <si>
    <t>2969-0786</t>
    <phoneticPr fontId="31"/>
  </si>
  <si>
    <t>2969-0787</t>
    <phoneticPr fontId="31"/>
  </si>
  <si>
    <t>R7.1.22入会</t>
    <rPh sb="7" eb="9">
      <t>ニュウカイ</t>
    </rPh>
    <phoneticPr fontId="31"/>
  </si>
  <si>
    <t>医療法人渡部会</t>
    <rPh sb="0" eb="2">
      <t>イリョウ</t>
    </rPh>
    <rPh sb="2" eb="4">
      <t>ホウジン</t>
    </rPh>
    <rPh sb="4" eb="6">
      <t>ワタナベ</t>
    </rPh>
    <rPh sb="6" eb="7">
      <t>カイ</t>
    </rPh>
    <phoneticPr fontId="25"/>
  </si>
  <si>
    <t>所沢メディカルクリニック　</t>
    <rPh sb="0" eb="2">
      <t>トコロザワ</t>
    </rPh>
    <phoneticPr fontId="25"/>
  </si>
  <si>
    <t>理事長　渡部　秀人</t>
    <rPh sb="0" eb="3">
      <t>リジチョウ</t>
    </rPh>
    <rPh sb="4" eb="6">
      <t>ワタナベ</t>
    </rPh>
    <rPh sb="7" eb="9">
      <t>ヒデト</t>
    </rPh>
    <phoneticPr fontId="25"/>
  </si>
  <si>
    <t>中富南2-21-7</t>
  </si>
  <si>
    <t>2943-1581</t>
  </si>
  <si>
    <t>2943-4240</t>
  </si>
  <si>
    <t>tokoro3mc@piano.ocn.ne.jp</t>
  </si>
  <si>
    <t>359-0003</t>
  </si>
  <si>
    <t>1294788</t>
    <phoneticPr fontId="35"/>
  </si>
  <si>
    <t>所沢リハビリテーション病院</t>
    <rPh sb="0" eb="2">
      <t>トコロザワ</t>
    </rPh>
    <rPh sb="11" eb="13">
      <t>ビョウイン</t>
    </rPh>
    <phoneticPr fontId="25"/>
  </si>
  <si>
    <t>中富1016</t>
  </si>
  <si>
    <t>2943-1771</t>
  </si>
  <si>
    <t>2942-3149</t>
  </si>
  <si>
    <t>742</t>
    <phoneticPr fontId="31"/>
  </si>
  <si>
    <t>4247149</t>
    <phoneticPr fontId="31"/>
  </si>
  <si>
    <t>医療法人啓仁会</t>
    <rPh sb="0" eb="2">
      <t>イリョウ</t>
    </rPh>
    <rPh sb="2" eb="4">
      <t>ホウジン</t>
    </rPh>
    <rPh sb="4" eb="5">
      <t>ケイ</t>
    </rPh>
    <rPh sb="5" eb="6">
      <t>ジン</t>
    </rPh>
    <rPh sb="6" eb="7">
      <t>カイ</t>
    </rPh>
    <phoneticPr fontId="25"/>
  </si>
  <si>
    <t>所沢ロイヤル病院</t>
    <rPh sb="0" eb="2">
      <t>トコロザワ</t>
    </rPh>
    <rPh sb="6" eb="8">
      <t>ビョウイン</t>
    </rPh>
    <phoneticPr fontId="25"/>
  </si>
  <si>
    <t>理事長　矢吹　甚吾</t>
    <rPh sb="0" eb="3">
      <t>リジチョウ</t>
    </rPh>
    <rPh sb="4" eb="6">
      <t>ヤブキ</t>
    </rPh>
    <rPh sb="7" eb="8">
      <t>ジン</t>
    </rPh>
    <rPh sb="8" eb="9">
      <t>ゴ</t>
    </rPh>
    <phoneticPr fontId="25"/>
  </si>
  <si>
    <t>北野3-1-11</t>
  </si>
  <si>
    <t>2949-3385</t>
  </si>
  <si>
    <t>2949-7872</t>
  </si>
  <si>
    <t>359-1152</t>
  </si>
  <si>
    <t>049</t>
    <phoneticPr fontId="35"/>
  </si>
  <si>
    <t>0412151</t>
    <phoneticPr fontId="35"/>
  </si>
  <si>
    <t>医療法人社団真心会</t>
    <rPh sb="0" eb="2">
      <t>イリョウ</t>
    </rPh>
    <rPh sb="2" eb="4">
      <t>ホウジン</t>
    </rPh>
    <rPh sb="4" eb="6">
      <t>シャダン</t>
    </rPh>
    <rPh sb="6" eb="8">
      <t>マゴコロ</t>
    </rPh>
    <rPh sb="8" eb="9">
      <t>カイ</t>
    </rPh>
    <phoneticPr fontId="25"/>
  </si>
  <si>
    <t>豊川医院</t>
    <rPh sb="0" eb="2">
      <t>トヨカワ</t>
    </rPh>
    <rPh sb="2" eb="4">
      <t>イイン</t>
    </rPh>
    <phoneticPr fontId="25"/>
  </si>
  <si>
    <t>理事長　豊川　泰彦</t>
    <rPh sb="0" eb="3">
      <t>リジチョウ</t>
    </rPh>
    <rPh sb="4" eb="6">
      <t>トヨカワ</t>
    </rPh>
    <rPh sb="7" eb="9">
      <t>ヤスヒコ</t>
    </rPh>
    <phoneticPr fontId="25"/>
  </si>
  <si>
    <t>小手指町3-22-12</t>
  </si>
  <si>
    <t>2948-1122</t>
  </si>
  <si>
    <t>2948-1521</t>
  </si>
  <si>
    <t>4597775</t>
    <phoneticPr fontId="35"/>
  </si>
  <si>
    <t>医療法人社団豊明会</t>
    <rPh sb="0" eb="2">
      <t>イリョウ</t>
    </rPh>
    <rPh sb="2" eb="4">
      <t>ホウジン</t>
    </rPh>
    <rPh sb="4" eb="6">
      <t>シャダン</t>
    </rPh>
    <rPh sb="6" eb="7">
      <t>ホウ</t>
    </rPh>
    <rPh sb="7" eb="8">
      <t>メイ</t>
    </rPh>
    <rPh sb="8" eb="9">
      <t>カイ</t>
    </rPh>
    <phoneticPr fontId="25"/>
  </si>
  <si>
    <t>豊原医院</t>
    <rPh sb="0" eb="2">
      <t>トヨハラ</t>
    </rPh>
    <rPh sb="2" eb="4">
      <t>イイン</t>
    </rPh>
    <phoneticPr fontId="25"/>
  </si>
  <si>
    <t>理事長　豊原　博人</t>
    <rPh sb="0" eb="3">
      <t>リジチョウ</t>
    </rPh>
    <rPh sb="4" eb="6">
      <t>トヨハラ</t>
    </rPh>
    <rPh sb="7" eb="9">
      <t>ヒロト</t>
    </rPh>
    <phoneticPr fontId="25"/>
  </si>
  <si>
    <t>東所沢1-10-11</t>
  </si>
  <si>
    <t>2944-6433</t>
  </si>
  <si>
    <t>2945-0477</t>
  </si>
  <si>
    <t>3602295</t>
    <phoneticPr fontId="35"/>
  </si>
  <si>
    <t>医療法人社団梨杏会</t>
    <rPh sb="0" eb="2">
      <t>イリョウ</t>
    </rPh>
    <rPh sb="2" eb="4">
      <t>ホウジン</t>
    </rPh>
    <rPh sb="4" eb="6">
      <t>シャダン</t>
    </rPh>
    <rPh sb="6" eb="7">
      <t>ナシ</t>
    </rPh>
    <rPh sb="7" eb="8">
      <t>アン</t>
    </rPh>
    <rPh sb="8" eb="9">
      <t>カイ</t>
    </rPh>
    <phoneticPr fontId="25"/>
  </si>
  <si>
    <t>なかむら整形外科</t>
    <rPh sb="4" eb="6">
      <t>セイケイ</t>
    </rPh>
    <rPh sb="6" eb="8">
      <t>ゲカ</t>
    </rPh>
    <phoneticPr fontId="25"/>
  </si>
  <si>
    <t>理事長　中村　貴</t>
    <rPh sb="0" eb="3">
      <t>リジチョウ</t>
    </rPh>
    <rPh sb="4" eb="6">
      <t>ナカムラ</t>
    </rPh>
    <rPh sb="7" eb="8">
      <t>タカ</t>
    </rPh>
    <phoneticPr fontId="25"/>
  </si>
  <si>
    <t>東所沢和田1-1-8 2F</t>
    <phoneticPr fontId="31"/>
  </si>
  <si>
    <t>2941-6636</t>
  </si>
  <si>
    <t>2941-6637</t>
  </si>
  <si>
    <t>359-0023</t>
  </si>
  <si>
    <t>7267070</t>
    <phoneticPr fontId="31"/>
  </si>
  <si>
    <t>中山内科医院</t>
    <rPh sb="0" eb="2">
      <t>ナカヤマ</t>
    </rPh>
    <rPh sb="2" eb="4">
      <t>ナイカ</t>
    </rPh>
    <rPh sb="4" eb="6">
      <t>イイン</t>
    </rPh>
    <phoneticPr fontId="25"/>
  </si>
  <si>
    <t>中山　修二</t>
    <rPh sb="0" eb="2">
      <t>ナカヤマ</t>
    </rPh>
    <rPh sb="3" eb="5">
      <t>シュウジ</t>
    </rPh>
    <phoneticPr fontId="25"/>
  </si>
  <si>
    <t>東狭山ヶ丘3-713-36</t>
  </si>
  <si>
    <t>2926-8332</t>
  </si>
  <si>
    <t>nakashu312@yahoo.co.jp</t>
  </si>
  <si>
    <t>4406663</t>
    <phoneticPr fontId="31"/>
  </si>
  <si>
    <t>R6.12.27廃院</t>
    <rPh sb="8" eb="10">
      <t>ハイイン</t>
    </rPh>
    <phoneticPr fontId="31"/>
  </si>
  <si>
    <t>医療法人孝和会</t>
    <rPh sb="0" eb="2">
      <t>イリョウ</t>
    </rPh>
    <rPh sb="2" eb="4">
      <t>ホウジン</t>
    </rPh>
    <rPh sb="4" eb="5">
      <t>タカシ</t>
    </rPh>
    <rPh sb="5" eb="6">
      <t>ワ</t>
    </rPh>
    <rPh sb="6" eb="7">
      <t>カイ</t>
    </rPh>
    <phoneticPr fontId="25"/>
  </si>
  <si>
    <t>梨子田内科クリニック</t>
    <rPh sb="0" eb="1">
      <t>ナシ</t>
    </rPh>
    <rPh sb="1" eb="2">
      <t>コ</t>
    </rPh>
    <rPh sb="2" eb="3">
      <t>タ</t>
    </rPh>
    <rPh sb="3" eb="5">
      <t>ナイカ</t>
    </rPh>
    <phoneticPr fontId="25"/>
  </si>
  <si>
    <t>理事長　梨子田　行孝</t>
    <rPh sb="0" eb="3">
      <t>リジチョウ</t>
    </rPh>
    <rPh sb="4" eb="7">
      <t>ナシダ</t>
    </rPh>
    <rPh sb="8" eb="10">
      <t>ユキタカ</t>
    </rPh>
    <phoneticPr fontId="25"/>
  </si>
  <si>
    <t>弥生町2871-36</t>
  </si>
  <si>
    <t>2996-3181</t>
  </si>
  <si>
    <t xml:space="preserve">Kazukokn55@gmail.com </t>
  </si>
  <si>
    <t>359-0043</t>
  </si>
  <si>
    <t>3919126</t>
    <phoneticPr fontId="35"/>
  </si>
  <si>
    <t>医療法人社団医凰会</t>
    <rPh sb="0" eb="2">
      <t>イリョウ</t>
    </rPh>
    <rPh sb="2" eb="4">
      <t>ホウジン</t>
    </rPh>
    <rPh sb="4" eb="6">
      <t>シャダン</t>
    </rPh>
    <rPh sb="6" eb="7">
      <t>イ</t>
    </rPh>
    <rPh sb="7" eb="8">
      <t>オオトリ</t>
    </rPh>
    <rPh sb="8" eb="9">
      <t>カイ</t>
    </rPh>
    <phoneticPr fontId="25"/>
  </si>
  <si>
    <t>並木病院</t>
    <rPh sb="0" eb="2">
      <t>ナミキ</t>
    </rPh>
    <rPh sb="2" eb="4">
      <t>ビョウイン</t>
    </rPh>
    <phoneticPr fontId="25"/>
  </si>
  <si>
    <t>理事長　林　瑞香</t>
    <rPh sb="0" eb="3">
      <t>リジチョウ</t>
    </rPh>
    <rPh sb="4" eb="5">
      <t>ハヤシ</t>
    </rPh>
    <rPh sb="6" eb="7">
      <t>ミズ</t>
    </rPh>
    <rPh sb="7" eb="8">
      <t>カオル</t>
    </rPh>
    <phoneticPr fontId="25"/>
  </si>
  <si>
    <t>東狭山ヶ丘5-2753</t>
  </si>
  <si>
    <t>2928-1000</t>
  </si>
  <si>
    <t>2928-9991</t>
  </si>
  <si>
    <t>345</t>
    <phoneticPr fontId="35"/>
  </si>
  <si>
    <t>7054768</t>
    <phoneticPr fontId="35"/>
  </si>
  <si>
    <t>医療法人社団　新葉会</t>
    <phoneticPr fontId="31"/>
  </si>
  <si>
    <t>新美クリニック</t>
    <rPh sb="0" eb="2">
      <t>ニイミ</t>
    </rPh>
    <phoneticPr fontId="25"/>
  </si>
  <si>
    <t>理事長　新美　毅</t>
    <rPh sb="0" eb="3">
      <t>リジチョウ</t>
    </rPh>
    <rPh sb="4" eb="6">
      <t>ニイミ</t>
    </rPh>
    <rPh sb="7" eb="8">
      <t>ツヨシ</t>
    </rPh>
    <phoneticPr fontId="25"/>
  </si>
  <si>
    <t>狭山ヶ丘2-64-2</t>
  </si>
  <si>
    <t>2948-5208</t>
  </si>
  <si>
    <t>acbb33280@gmail.com</t>
  </si>
  <si>
    <t>4330950</t>
    <phoneticPr fontId="35"/>
  </si>
  <si>
    <t>独立行政法人国立病院機構</t>
    <rPh sb="0" eb="2">
      <t>ドクリツ</t>
    </rPh>
    <rPh sb="2" eb="4">
      <t>ギョウセイ</t>
    </rPh>
    <rPh sb="4" eb="6">
      <t>ホウジン</t>
    </rPh>
    <rPh sb="6" eb="8">
      <t>コクリツ</t>
    </rPh>
    <rPh sb="8" eb="10">
      <t>ビョウイン</t>
    </rPh>
    <rPh sb="10" eb="12">
      <t>キコウ</t>
    </rPh>
    <phoneticPr fontId="25"/>
  </si>
  <si>
    <t>西埼玉中央病院</t>
    <rPh sb="0" eb="1">
      <t>ニシ</t>
    </rPh>
    <rPh sb="1" eb="3">
      <t>サイタマ</t>
    </rPh>
    <rPh sb="3" eb="5">
      <t>チュウオウ</t>
    </rPh>
    <rPh sb="5" eb="7">
      <t>ビョウイン</t>
    </rPh>
    <phoneticPr fontId="25"/>
  </si>
  <si>
    <t>院長　小村　伸朗</t>
    <rPh sb="3" eb="5">
      <t>コムラ</t>
    </rPh>
    <rPh sb="6" eb="7">
      <t>ノブ</t>
    </rPh>
    <rPh sb="7" eb="8">
      <t>アキラ</t>
    </rPh>
    <phoneticPr fontId="25"/>
  </si>
  <si>
    <t>若狭2-1671</t>
  </si>
  <si>
    <t>2948-1111</t>
  </si>
  <si>
    <t>2948-1121</t>
  </si>
  <si>
    <t>208-iji@mail.hosp.go.jp</t>
  </si>
  <si>
    <t>359-1151</t>
  </si>
  <si>
    <t>510</t>
    <phoneticPr fontId="35"/>
  </si>
  <si>
    <t>3825249</t>
    <phoneticPr fontId="35"/>
  </si>
  <si>
    <t>医療法人信樹会</t>
    <rPh sb="0" eb="2">
      <t>イリョウ</t>
    </rPh>
    <rPh sb="2" eb="4">
      <t>ホウジン</t>
    </rPh>
    <rPh sb="4" eb="6">
      <t>ノブキ</t>
    </rPh>
    <rPh sb="6" eb="7">
      <t>カイ</t>
    </rPh>
    <phoneticPr fontId="25"/>
  </si>
  <si>
    <t>西島消化器・内科クリニック</t>
    <rPh sb="0" eb="2">
      <t>ニシジマ</t>
    </rPh>
    <rPh sb="2" eb="5">
      <t>ショウカキ</t>
    </rPh>
    <rPh sb="6" eb="8">
      <t>ナイカ</t>
    </rPh>
    <phoneticPr fontId="25"/>
  </si>
  <si>
    <t>院長　西島　樹重</t>
    <rPh sb="0" eb="2">
      <t>インチョウ</t>
    </rPh>
    <rPh sb="3" eb="5">
      <t>ニシジマ</t>
    </rPh>
    <rPh sb="6" eb="7">
      <t>キ</t>
    </rPh>
    <rPh sb="7" eb="8">
      <t>カサ</t>
    </rPh>
    <phoneticPr fontId="25"/>
  </si>
  <si>
    <t>東狭山ヶ丘1-27-20</t>
  </si>
  <si>
    <t>2923-0005</t>
  </si>
  <si>
    <t>2923-0171</t>
  </si>
  <si>
    <t>1053653</t>
    <phoneticPr fontId="31"/>
  </si>
  <si>
    <t>医療法人好仁会</t>
    <rPh sb="0" eb="2">
      <t>イリョウ</t>
    </rPh>
    <rPh sb="2" eb="4">
      <t>ホウジン</t>
    </rPh>
    <rPh sb="4" eb="5">
      <t>コウ</t>
    </rPh>
    <rPh sb="5" eb="6">
      <t>ジン</t>
    </rPh>
    <rPh sb="6" eb="7">
      <t>カイ</t>
    </rPh>
    <phoneticPr fontId="25"/>
  </si>
  <si>
    <t>西山内科医院</t>
    <rPh sb="0" eb="2">
      <t>ニシヤマ</t>
    </rPh>
    <rPh sb="2" eb="4">
      <t>ナイカ</t>
    </rPh>
    <rPh sb="4" eb="6">
      <t>イイン</t>
    </rPh>
    <phoneticPr fontId="25"/>
  </si>
  <si>
    <t>理事長　西山　明宗</t>
    <rPh sb="0" eb="3">
      <t>リジチョウ</t>
    </rPh>
    <rPh sb="4" eb="6">
      <t>ニシヤマ</t>
    </rPh>
    <rPh sb="7" eb="8">
      <t>アキ</t>
    </rPh>
    <rPh sb="8" eb="9">
      <t>ムネ</t>
    </rPh>
    <phoneticPr fontId="25"/>
  </si>
  <si>
    <t>喜多町14-7</t>
  </si>
  <si>
    <t>2925-3522</t>
  </si>
  <si>
    <t>2925-3523</t>
  </si>
  <si>
    <t>0002479</t>
    <phoneticPr fontId="35"/>
  </si>
  <si>
    <t>医療法人エムケー</t>
    <rPh sb="0" eb="2">
      <t>イリョウ</t>
    </rPh>
    <rPh sb="2" eb="4">
      <t>ホウジン</t>
    </rPh>
    <phoneticPr fontId="25"/>
  </si>
  <si>
    <t>額賀胃腸科内科クリニック</t>
    <rPh sb="0" eb="2">
      <t>ヌカガ</t>
    </rPh>
    <rPh sb="2" eb="5">
      <t>イチョウカ</t>
    </rPh>
    <rPh sb="5" eb="7">
      <t>ナイカ</t>
    </rPh>
    <phoneticPr fontId="25"/>
  </si>
  <si>
    <t>理事長　額賀　健治</t>
    <rPh sb="0" eb="3">
      <t>リジチョウ</t>
    </rPh>
    <rPh sb="4" eb="6">
      <t>ヌカガ</t>
    </rPh>
    <rPh sb="7" eb="9">
      <t>ケンジ</t>
    </rPh>
    <phoneticPr fontId="25"/>
  </si>
  <si>
    <t>久米2196-5</t>
  </si>
  <si>
    <t>2925-1585</t>
  </si>
  <si>
    <t>247</t>
    <phoneticPr fontId="31"/>
  </si>
  <si>
    <t>5351856</t>
    <phoneticPr fontId="31"/>
  </si>
  <si>
    <t>医療法人社団</t>
    <rPh sb="0" eb="2">
      <t>イリョウ</t>
    </rPh>
    <rPh sb="2" eb="4">
      <t>ホウジン</t>
    </rPh>
    <rPh sb="4" eb="6">
      <t>シャダン</t>
    </rPh>
    <phoneticPr fontId="25"/>
  </si>
  <si>
    <t>波多野医院</t>
    <rPh sb="0" eb="3">
      <t>ハタノ</t>
    </rPh>
    <rPh sb="3" eb="5">
      <t>イイン</t>
    </rPh>
    <phoneticPr fontId="25"/>
  </si>
  <si>
    <t>理事長　宮本　倫行</t>
    <rPh sb="0" eb="3">
      <t>リジチョウ</t>
    </rPh>
    <rPh sb="4" eb="6">
      <t>ミヤモト</t>
    </rPh>
    <rPh sb="7" eb="9">
      <t>ミチユキ</t>
    </rPh>
    <phoneticPr fontId="25"/>
  </si>
  <si>
    <t>小手指町1-43-5</t>
  </si>
  <si>
    <t>2924-7885</t>
  </si>
  <si>
    <t>2925-3950</t>
  </si>
  <si>
    <t>0065918</t>
    <phoneticPr fontId="35"/>
  </si>
  <si>
    <t>×</t>
  </si>
  <si>
    <t>R6.6理事長、口座変更</t>
    <rPh sb="4" eb="7">
      <t>リジチョウ</t>
    </rPh>
    <rPh sb="8" eb="10">
      <t>コウザ</t>
    </rPh>
    <rPh sb="10" eb="12">
      <t>ヘンコウ</t>
    </rPh>
    <phoneticPr fontId="35"/>
  </si>
  <si>
    <t>はちす診療所</t>
    <rPh sb="3" eb="5">
      <t>シンリョウ</t>
    </rPh>
    <rPh sb="5" eb="6">
      <t>ジョ</t>
    </rPh>
    <phoneticPr fontId="25"/>
  </si>
  <si>
    <t>理事長　蓮　通世</t>
    <rPh sb="0" eb="3">
      <t>リジチョウ</t>
    </rPh>
    <rPh sb="4" eb="5">
      <t>ハス</t>
    </rPh>
    <rPh sb="6" eb="7">
      <t>ツウ</t>
    </rPh>
    <rPh sb="7" eb="8">
      <t>ヨ</t>
    </rPh>
    <phoneticPr fontId="25"/>
  </si>
  <si>
    <t>くすのき台2-1-5</t>
  </si>
  <si>
    <t>2993-0338</t>
  </si>
  <si>
    <t>2998-3980</t>
  </si>
  <si>
    <t>hachi-s@mvj.biglobe.ne.jp</t>
  </si>
  <si>
    <t>5010091</t>
    <phoneticPr fontId="35"/>
  </si>
  <si>
    <t>原眼科医院</t>
    <rPh sb="0" eb="1">
      <t>ハラ</t>
    </rPh>
    <rPh sb="1" eb="4">
      <t>ガンカイ</t>
    </rPh>
    <rPh sb="4" eb="5">
      <t>イン</t>
    </rPh>
    <phoneticPr fontId="25"/>
  </si>
  <si>
    <t>院長　原　敏</t>
    <rPh sb="0" eb="2">
      <t>インチョウ</t>
    </rPh>
    <rPh sb="3" eb="4">
      <t>ハラ</t>
    </rPh>
    <rPh sb="5" eb="6">
      <t>トシ</t>
    </rPh>
    <phoneticPr fontId="25"/>
  </si>
  <si>
    <t>緑町4-6-3</t>
    <phoneticPr fontId="31"/>
  </si>
  <si>
    <t>2939-8321</t>
  </si>
  <si>
    <t>2939-4555</t>
  </si>
  <si>
    <t>1775263</t>
    <phoneticPr fontId="31"/>
  </si>
  <si>
    <t>医療法人社団皆誠会</t>
    <rPh sb="0" eb="2">
      <t>イリョウ</t>
    </rPh>
    <rPh sb="2" eb="4">
      <t>ホウジン</t>
    </rPh>
    <rPh sb="4" eb="6">
      <t>シャダン</t>
    </rPh>
    <rPh sb="6" eb="7">
      <t>ミナ</t>
    </rPh>
    <rPh sb="7" eb="8">
      <t>セイ</t>
    </rPh>
    <rPh sb="8" eb="9">
      <t>カイ</t>
    </rPh>
    <phoneticPr fontId="25"/>
  </si>
  <si>
    <t>はらこどもクリニック</t>
  </si>
  <si>
    <t>理事長　原　朋邦</t>
    <rPh sb="0" eb="3">
      <t>リジチョウ</t>
    </rPh>
    <rPh sb="4" eb="5">
      <t>ハラ</t>
    </rPh>
    <rPh sb="6" eb="8">
      <t>トモクニ</t>
    </rPh>
    <phoneticPr fontId="25"/>
  </si>
  <si>
    <t>小手指町2-1379</t>
  </si>
  <si>
    <t>2926-4333</t>
  </si>
  <si>
    <t>2920-2055</t>
  </si>
  <si>
    <t>nyoro@acuous.com</t>
  </si>
  <si>
    <t>3863368</t>
    <phoneticPr fontId="35"/>
  </si>
  <si>
    <t>はらだクリニック</t>
  </si>
  <si>
    <t>院長　原田　富美子</t>
    <rPh sb="0" eb="2">
      <t>インチョウ</t>
    </rPh>
    <rPh sb="3" eb="5">
      <t>ハラダ</t>
    </rPh>
    <rPh sb="6" eb="9">
      <t>フミコ</t>
    </rPh>
    <phoneticPr fontId="25"/>
  </si>
  <si>
    <t>東所沢3-9-13</t>
  </si>
  <si>
    <t>2945-8769</t>
  </si>
  <si>
    <t>2944-7105</t>
  </si>
  <si>
    <t>fumiko-h@aqua.dti2.ne.jp</t>
  </si>
  <si>
    <t>0840587</t>
    <phoneticPr fontId="35"/>
  </si>
  <si>
    <t>番号無し６</t>
    <rPh sb="0" eb="2">
      <t>バンゴウ</t>
    </rPh>
    <rPh sb="2" eb="3">
      <t>ナ</t>
    </rPh>
    <phoneticPr fontId="31"/>
  </si>
  <si>
    <t>番場皮膚科医院</t>
    <rPh sb="0" eb="2">
      <t>バンバ</t>
    </rPh>
    <rPh sb="2" eb="5">
      <t>ヒフカ</t>
    </rPh>
    <rPh sb="5" eb="6">
      <t>イ</t>
    </rPh>
    <rPh sb="6" eb="7">
      <t>イン</t>
    </rPh>
    <phoneticPr fontId="25"/>
  </si>
  <si>
    <t>南住吉21-31</t>
  </si>
  <si>
    <t>2923-5055</t>
  </si>
  <si>
    <t>2923-7710</t>
  </si>
  <si>
    <t>東町眼科</t>
    <rPh sb="0" eb="2">
      <t>ヒガシチョウ</t>
    </rPh>
    <rPh sb="2" eb="4">
      <t>ガンカ</t>
    </rPh>
    <phoneticPr fontId="25"/>
  </si>
  <si>
    <t>廣田　直人</t>
    <rPh sb="0" eb="2">
      <t>ヒロタ</t>
    </rPh>
    <rPh sb="3" eb="5">
      <t>ナオト</t>
    </rPh>
    <phoneticPr fontId="25"/>
  </si>
  <si>
    <t>上安松1246-4</t>
  </si>
  <si>
    <t>2941-6040</t>
  </si>
  <si>
    <t>1070119</t>
    <phoneticPr fontId="31"/>
  </si>
  <si>
    <t>医療法人社団純愼会</t>
    <rPh sb="0" eb="2">
      <t>イリョウ</t>
    </rPh>
    <rPh sb="2" eb="4">
      <t>ホウジン</t>
    </rPh>
    <rPh sb="4" eb="6">
      <t>シャダン</t>
    </rPh>
    <rPh sb="6" eb="7">
      <t>ジュン</t>
    </rPh>
    <rPh sb="7" eb="8">
      <t>ツツシム</t>
    </rPh>
    <rPh sb="8" eb="9">
      <t>カイ</t>
    </rPh>
    <phoneticPr fontId="25"/>
  </si>
  <si>
    <t>東所沢眼科クリニック</t>
    <rPh sb="0" eb="3">
      <t>ヒガシトコロザワ</t>
    </rPh>
    <rPh sb="3" eb="5">
      <t>ガンカ</t>
    </rPh>
    <phoneticPr fontId="25"/>
  </si>
  <si>
    <t>理事長　星合　純</t>
    <rPh sb="0" eb="3">
      <t>リジチョウ</t>
    </rPh>
    <rPh sb="4" eb="5">
      <t>ホシ</t>
    </rPh>
    <rPh sb="5" eb="6">
      <t>ア</t>
    </rPh>
    <rPh sb="7" eb="8">
      <t>ジュン</t>
    </rPh>
    <phoneticPr fontId="25"/>
  </si>
  <si>
    <t>東所沢1-3-7</t>
  </si>
  <si>
    <t>2944-8380</t>
  </si>
  <si>
    <t>6702457</t>
    <phoneticPr fontId="31"/>
  </si>
  <si>
    <t>医療法人社団淳心会</t>
    <rPh sb="0" eb="2">
      <t>イリョウ</t>
    </rPh>
    <rPh sb="2" eb="4">
      <t>ホウジン</t>
    </rPh>
    <rPh sb="4" eb="6">
      <t>シャダン</t>
    </rPh>
    <rPh sb="6" eb="7">
      <t>ジュン</t>
    </rPh>
    <rPh sb="7" eb="8">
      <t>ココロ</t>
    </rPh>
    <rPh sb="8" eb="9">
      <t>カイ</t>
    </rPh>
    <phoneticPr fontId="25"/>
  </si>
  <si>
    <t>東所沢整形外科</t>
    <rPh sb="0" eb="1">
      <t>ヒガシ</t>
    </rPh>
    <rPh sb="1" eb="7">
      <t>トコロザワセイケイゲカ</t>
    </rPh>
    <phoneticPr fontId="25"/>
  </si>
  <si>
    <t>院長　栗原　卓也</t>
    <rPh sb="0" eb="2">
      <t>インチョウ</t>
    </rPh>
    <rPh sb="3" eb="5">
      <t>クリハラ</t>
    </rPh>
    <rPh sb="6" eb="8">
      <t>タクヤ</t>
    </rPh>
    <phoneticPr fontId="25"/>
  </si>
  <si>
    <t>東所沢1-18-5</t>
  </si>
  <si>
    <t>2951-5201</t>
  </si>
  <si>
    <t>2951-5199</t>
  </si>
  <si>
    <t>7214600</t>
    <phoneticPr fontId="35"/>
  </si>
  <si>
    <t>医療法人社団東光会</t>
    <rPh sb="0" eb="2">
      <t>イリョウ</t>
    </rPh>
    <rPh sb="2" eb="4">
      <t>ホウジン</t>
    </rPh>
    <rPh sb="4" eb="6">
      <t>シャダン</t>
    </rPh>
    <rPh sb="6" eb="7">
      <t>ヒガシ</t>
    </rPh>
    <rPh sb="7" eb="8">
      <t>コウ</t>
    </rPh>
    <rPh sb="8" eb="9">
      <t>カイ</t>
    </rPh>
    <phoneticPr fontId="25"/>
  </si>
  <si>
    <t>東所沢病院</t>
    <rPh sb="0" eb="3">
      <t>ヒガシトコロザワ</t>
    </rPh>
    <rPh sb="3" eb="5">
      <t>ビョウイン</t>
    </rPh>
    <phoneticPr fontId="25"/>
  </si>
  <si>
    <t>院長　山口　克彦</t>
    <rPh sb="0" eb="2">
      <t>インチョウ</t>
    </rPh>
    <rPh sb="3" eb="5">
      <t>ヤマグチ</t>
    </rPh>
    <rPh sb="6" eb="8">
      <t>カツヒコ</t>
    </rPh>
    <phoneticPr fontId="25"/>
  </si>
  <si>
    <t>城435-1</t>
  </si>
  <si>
    <t>2944-2390</t>
  </si>
  <si>
    <t>2944-2470</t>
  </si>
  <si>
    <t>359-0013</t>
  </si>
  <si>
    <t>380</t>
    <phoneticPr fontId="31"/>
  </si>
  <si>
    <t>3555562</t>
    <phoneticPr fontId="31"/>
  </si>
  <si>
    <t>ひかり耳鼻咽喉科クリニック</t>
    <rPh sb="3" eb="5">
      <t>ジビ</t>
    </rPh>
    <rPh sb="5" eb="7">
      <t>インコウ</t>
    </rPh>
    <rPh sb="7" eb="8">
      <t>カ</t>
    </rPh>
    <phoneticPr fontId="25"/>
  </si>
  <si>
    <t>村上　光伸</t>
    <rPh sb="0" eb="2">
      <t>ムラカミ</t>
    </rPh>
    <rPh sb="3" eb="4">
      <t>ミツ</t>
    </rPh>
    <rPh sb="4" eb="5">
      <t>ノブ</t>
    </rPh>
    <phoneticPr fontId="25"/>
  </si>
  <si>
    <t>三ヶ島3-1442-16</t>
  </si>
  <si>
    <t>2948-7518</t>
  </si>
  <si>
    <t>2948-7568</t>
  </si>
  <si>
    <t>359-1164</t>
  </si>
  <si>
    <t>483</t>
    <phoneticPr fontId="31"/>
  </si>
  <si>
    <t>1416521</t>
    <phoneticPr fontId="31"/>
  </si>
  <si>
    <t>医療法人順成会</t>
    <rPh sb="0" eb="3">
      <t>イリョウホウ</t>
    </rPh>
    <rPh sb="3" eb="4">
      <t>ジン</t>
    </rPh>
    <rPh sb="4" eb="5">
      <t>ジュン</t>
    </rPh>
    <rPh sb="5" eb="6">
      <t>セイ</t>
    </rPh>
    <rPh sb="6" eb="7">
      <t>カイ</t>
    </rPh>
    <phoneticPr fontId="25"/>
  </si>
  <si>
    <t>陽だまりの丘クリニック</t>
    <rPh sb="0" eb="1">
      <t>ヒ</t>
    </rPh>
    <rPh sb="5" eb="6">
      <t>オカ</t>
    </rPh>
    <phoneticPr fontId="25"/>
  </si>
  <si>
    <t>理事長　瀧口　博司</t>
    <rPh sb="0" eb="3">
      <t>リジチョウ</t>
    </rPh>
    <rPh sb="4" eb="6">
      <t>タキグチ</t>
    </rPh>
    <rPh sb="7" eb="8">
      <t>ヒロ</t>
    </rPh>
    <rPh sb="8" eb="9">
      <t>ツカサ</t>
    </rPh>
    <phoneticPr fontId="25"/>
  </si>
  <si>
    <t>東狭山ヶ丘1-39-5</t>
  </si>
  <si>
    <t>2935-7335</t>
  </si>
  <si>
    <t>2935-7336</t>
  </si>
  <si>
    <t>hiro@hidamari-cl.com</t>
  </si>
  <si>
    <t>3817767</t>
    <phoneticPr fontId="35"/>
  </si>
  <si>
    <t>医療法人社団雄飛会</t>
    <rPh sb="0" eb="2">
      <t>イリョウ</t>
    </rPh>
    <rPh sb="2" eb="4">
      <t>ホウジン</t>
    </rPh>
    <rPh sb="4" eb="6">
      <t>シャダン</t>
    </rPh>
    <rPh sb="6" eb="8">
      <t>ユウヒ</t>
    </rPh>
    <rPh sb="8" eb="9">
      <t>カイ</t>
    </rPh>
    <phoneticPr fontId="25"/>
  </si>
  <si>
    <t>平岡眼科医院</t>
    <rPh sb="0" eb="2">
      <t>ヒラオカ</t>
    </rPh>
    <rPh sb="2" eb="5">
      <t>ガンカイ</t>
    </rPh>
    <rPh sb="5" eb="6">
      <t>イン</t>
    </rPh>
    <phoneticPr fontId="25"/>
  </si>
  <si>
    <t>平岡　利彦</t>
    <rPh sb="0" eb="2">
      <t>ヒラオカ</t>
    </rPh>
    <rPh sb="3" eb="5">
      <t>トシヒコ</t>
    </rPh>
    <phoneticPr fontId="25"/>
  </si>
  <si>
    <t>東町11-1-207</t>
  </si>
  <si>
    <t>2922-1126</t>
  </si>
  <si>
    <t>2922-6474</t>
  </si>
  <si>
    <t>002</t>
    <phoneticPr fontId="31"/>
  </si>
  <si>
    <t>0468789</t>
    <phoneticPr fontId="31"/>
  </si>
  <si>
    <t>医療法人秀仁会</t>
    <rPh sb="0" eb="2">
      <t>イリョウ</t>
    </rPh>
    <rPh sb="2" eb="4">
      <t>ホウジン</t>
    </rPh>
    <rPh sb="4" eb="5">
      <t>シュウ</t>
    </rPh>
    <rPh sb="5" eb="6">
      <t>ジン</t>
    </rPh>
    <rPh sb="6" eb="7">
      <t>カイ</t>
    </rPh>
    <phoneticPr fontId="25"/>
  </si>
  <si>
    <t>平沢スリープ・メンタルクリニック</t>
    <rPh sb="0" eb="2">
      <t>ヒラサワ</t>
    </rPh>
    <phoneticPr fontId="25"/>
  </si>
  <si>
    <t>理事長　平澤　秀人</t>
    <rPh sb="0" eb="3">
      <t>リジチョウ</t>
    </rPh>
    <rPh sb="4" eb="6">
      <t>ヒラサワ</t>
    </rPh>
    <rPh sb="7" eb="9">
      <t>ヒデト</t>
    </rPh>
    <phoneticPr fontId="25"/>
  </si>
  <si>
    <t>くすのき台1-10-10 TOSHIビル2階</t>
    <phoneticPr fontId="31"/>
  </si>
  <si>
    <t>2941-2711</t>
  </si>
  <si>
    <t>2941-5044</t>
  </si>
  <si>
    <t>4038509</t>
    <phoneticPr fontId="31"/>
  </si>
  <si>
    <t>医療法人社団光城会</t>
    <rPh sb="0" eb="2">
      <t>イリョウ</t>
    </rPh>
    <rPh sb="2" eb="4">
      <t>ホウジン</t>
    </rPh>
    <rPh sb="4" eb="6">
      <t>シャダン</t>
    </rPh>
    <rPh sb="6" eb="7">
      <t>コウ</t>
    </rPh>
    <rPh sb="7" eb="8">
      <t>ジョウ</t>
    </rPh>
    <rPh sb="8" eb="9">
      <t>カイ</t>
    </rPh>
    <phoneticPr fontId="25"/>
  </si>
  <si>
    <t>ひろせクリニック</t>
  </si>
  <si>
    <t>理事長　廣瀬　恒</t>
    <rPh sb="0" eb="3">
      <t>リジチョウ</t>
    </rPh>
    <rPh sb="4" eb="6">
      <t>ヒロセ</t>
    </rPh>
    <rPh sb="7" eb="8">
      <t>コウ</t>
    </rPh>
    <phoneticPr fontId="25"/>
  </si>
  <si>
    <t>緑町2-14-7</t>
  </si>
  <si>
    <t>2920-2111</t>
  </si>
  <si>
    <t>2920-2112</t>
  </si>
  <si>
    <t>mahido1004@gmail.com</t>
  </si>
  <si>
    <t>3733899</t>
    <phoneticPr fontId="35"/>
  </si>
  <si>
    <t>医療法人緑心会</t>
    <rPh sb="0" eb="2">
      <t>イリョウ</t>
    </rPh>
    <rPh sb="2" eb="4">
      <t>ホウジン</t>
    </rPh>
    <rPh sb="4" eb="5">
      <t>リョク</t>
    </rPh>
    <rPh sb="5" eb="6">
      <t>シン</t>
    </rPh>
    <rPh sb="6" eb="7">
      <t>カイ</t>
    </rPh>
    <phoneticPr fontId="25"/>
  </si>
  <si>
    <t>深井眼科医院</t>
    <rPh sb="0" eb="2">
      <t>フカイ</t>
    </rPh>
    <rPh sb="2" eb="4">
      <t>ガンカ</t>
    </rPh>
    <rPh sb="4" eb="6">
      <t>イイン</t>
    </rPh>
    <phoneticPr fontId="25"/>
  </si>
  <si>
    <t>理事長　深井　寛伸</t>
    <rPh sb="0" eb="3">
      <t>リジチョウ</t>
    </rPh>
    <rPh sb="4" eb="6">
      <t>フカイ</t>
    </rPh>
    <rPh sb="7" eb="9">
      <t>ヒロノブ</t>
    </rPh>
    <phoneticPr fontId="25"/>
  </si>
  <si>
    <t>小手指町1-26-9</t>
  </si>
  <si>
    <t>2928-6900</t>
  </si>
  <si>
    <t>2929-5953</t>
  </si>
  <si>
    <t>2141772</t>
    <phoneticPr fontId="31"/>
  </si>
  <si>
    <t>医療法人社団　たすく</t>
    <rPh sb="0" eb="4">
      <t>イリョウホウジン</t>
    </rPh>
    <rPh sb="4" eb="6">
      <t>シャダン</t>
    </rPh>
    <phoneticPr fontId="31"/>
  </si>
  <si>
    <t>ふく在宅クリニック</t>
    <rPh sb="2" eb="4">
      <t>ザイタク</t>
    </rPh>
    <phoneticPr fontId="25"/>
  </si>
  <si>
    <t>理事長　福本　祐一</t>
    <rPh sb="0" eb="3">
      <t>リジチョウ</t>
    </rPh>
    <rPh sb="4" eb="6">
      <t>フクモト</t>
    </rPh>
    <rPh sb="7" eb="9">
      <t>ユウイチ</t>
    </rPh>
    <phoneticPr fontId="31"/>
  </si>
  <si>
    <t>宮本町2-11-11 MOA5ビル2階A号室</t>
    <rPh sb="0" eb="2">
      <t>ミヤモト</t>
    </rPh>
    <rPh sb="2" eb="3">
      <t>チョウ</t>
    </rPh>
    <rPh sb="18" eb="19">
      <t>カイ</t>
    </rPh>
    <rPh sb="20" eb="22">
      <t>ゴウシツ</t>
    </rPh>
    <phoneticPr fontId="31"/>
  </si>
  <si>
    <t>2968-7872</t>
  </si>
  <si>
    <t>2968-7873</t>
  </si>
  <si>
    <t>359-1143</t>
    <phoneticPr fontId="31"/>
  </si>
  <si>
    <t>1073215</t>
    <phoneticPr fontId="35"/>
  </si>
  <si>
    <t>医療法人福和会</t>
    <rPh sb="0" eb="2">
      <t>イリョウ</t>
    </rPh>
    <rPh sb="2" eb="4">
      <t>ホウジン</t>
    </rPh>
    <rPh sb="4" eb="5">
      <t>フク</t>
    </rPh>
    <rPh sb="5" eb="6">
      <t>ワ</t>
    </rPh>
    <rPh sb="6" eb="7">
      <t>カイ</t>
    </rPh>
    <phoneticPr fontId="25"/>
  </si>
  <si>
    <t>福元内科クリニック</t>
    <rPh sb="0" eb="2">
      <t>フクモト</t>
    </rPh>
    <rPh sb="2" eb="4">
      <t>ナイカ</t>
    </rPh>
    <phoneticPr fontId="25"/>
  </si>
  <si>
    <t>理事長　福元　俊孝</t>
    <rPh sb="0" eb="3">
      <t>リジチョウ</t>
    </rPh>
    <rPh sb="4" eb="6">
      <t>フクモト</t>
    </rPh>
    <rPh sb="7" eb="9">
      <t>トシタカ</t>
    </rPh>
    <phoneticPr fontId="25"/>
  </si>
  <si>
    <t>東住吉15-28</t>
    <rPh sb="0" eb="3">
      <t>ヒガシスミヨシ</t>
    </rPh>
    <phoneticPr fontId="31"/>
  </si>
  <si>
    <t>2920-1155</t>
  </si>
  <si>
    <t>2920-1156</t>
  </si>
  <si>
    <t>4586272</t>
    <phoneticPr fontId="35"/>
  </si>
  <si>
    <t>双葉クリニック</t>
    <rPh sb="0" eb="2">
      <t>フタバ</t>
    </rPh>
    <phoneticPr fontId="25"/>
  </si>
  <si>
    <t>理事長　小野田　忠</t>
    <rPh sb="0" eb="3">
      <t>リジチョウ</t>
    </rPh>
    <phoneticPr fontId="25"/>
  </si>
  <si>
    <t>けやき台1-36-7</t>
  </si>
  <si>
    <t>2922-5171</t>
  </si>
  <si>
    <t>2922-5173</t>
  </si>
  <si>
    <t>futaba@tokorozawa.saitama.med.or.jp</t>
  </si>
  <si>
    <t>4653719</t>
    <phoneticPr fontId="31"/>
  </si>
  <si>
    <t>ふれあい耳鼻咽喉科</t>
    <rPh sb="4" eb="6">
      <t>ジビ</t>
    </rPh>
    <rPh sb="6" eb="8">
      <t>インコウ</t>
    </rPh>
    <rPh sb="8" eb="9">
      <t>カ</t>
    </rPh>
    <phoneticPr fontId="31"/>
  </si>
  <si>
    <t>谷本　一憲</t>
    <rPh sb="0" eb="2">
      <t>タニモト</t>
    </rPh>
    <rPh sb="3" eb="4">
      <t>イチ</t>
    </rPh>
    <rPh sb="4" eb="5">
      <t>ケン</t>
    </rPh>
    <phoneticPr fontId="31"/>
  </si>
  <si>
    <t>西所沢1-23-3 3階</t>
  </si>
  <si>
    <t>2902-6792</t>
    <phoneticPr fontId="31"/>
  </si>
  <si>
    <t>2902-6981</t>
    <phoneticPr fontId="31"/>
  </si>
  <si>
    <t>359-1144</t>
    <phoneticPr fontId="31"/>
  </si>
  <si>
    <t>1358</t>
    <phoneticPr fontId="31"/>
  </si>
  <si>
    <t>740830</t>
    <phoneticPr fontId="31"/>
  </si>
  <si>
    <t>R5.2.10医療機関名変更　休診（令和６年６月１日～未定）</t>
    <rPh sb="7" eb="9">
      <t>イリョウ</t>
    </rPh>
    <rPh sb="9" eb="11">
      <t>キカン</t>
    </rPh>
    <rPh sb="11" eb="12">
      <t>メイ</t>
    </rPh>
    <rPh sb="12" eb="14">
      <t>ヘンコウ</t>
    </rPh>
    <rPh sb="15" eb="17">
      <t>キュウシン</t>
    </rPh>
    <rPh sb="18" eb="20">
      <t>レイワ</t>
    </rPh>
    <rPh sb="21" eb="22">
      <t>ネン</t>
    </rPh>
    <rPh sb="23" eb="24">
      <t>ガツ</t>
    </rPh>
    <rPh sb="25" eb="26">
      <t>ニチ</t>
    </rPh>
    <rPh sb="27" eb="29">
      <t>ミテイ</t>
    </rPh>
    <phoneticPr fontId="31"/>
  </si>
  <si>
    <t>防衛医科大学校病院</t>
    <rPh sb="0" eb="2">
      <t>ボウエイ</t>
    </rPh>
    <rPh sb="2" eb="4">
      <t>イカ</t>
    </rPh>
    <rPh sb="4" eb="7">
      <t>ダイガッコウ</t>
    </rPh>
    <rPh sb="7" eb="9">
      <t>ビョウイン</t>
    </rPh>
    <phoneticPr fontId="25"/>
  </si>
  <si>
    <t>病院長　長谷　和生</t>
    <rPh sb="0" eb="3">
      <t>ビョウインチョウ</t>
    </rPh>
    <rPh sb="4" eb="6">
      <t>ナガヤ</t>
    </rPh>
    <rPh sb="7" eb="9">
      <t>カズオ</t>
    </rPh>
    <phoneticPr fontId="25"/>
  </si>
  <si>
    <t>並木3-2</t>
  </si>
  <si>
    <t>2995-1511</t>
  </si>
  <si>
    <t>2995-0713</t>
  </si>
  <si>
    <t>0679850</t>
    <phoneticPr fontId="31"/>
  </si>
  <si>
    <t>R6.9.24医師会より連絡あり　いつだか不明　脱退したとのこと</t>
    <rPh sb="7" eb="10">
      <t>イシカイ</t>
    </rPh>
    <rPh sb="12" eb="14">
      <t>レンラク</t>
    </rPh>
    <rPh sb="21" eb="23">
      <t>フメイ</t>
    </rPh>
    <rPh sb="24" eb="26">
      <t>ダッタイ</t>
    </rPh>
    <phoneticPr fontId="31"/>
  </si>
  <si>
    <t>ほさか内科クリニック</t>
    <rPh sb="3" eb="5">
      <t>ナイカ</t>
    </rPh>
    <phoneticPr fontId="25"/>
  </si>
  <si>
    <t>院長　穂坂　春彦</t>
    <rPh sb="0" eb="2">
      <t>インチョウ</t>
    </rPh>
    <rPh sb="3" eb="5">
      <t>ホサカ</t>
    </rPh>
    <rPh sb="6" eb="8">
      <t>ハルヒコ</t>
    </rPh>
    <phoneticPr fontId="25"/>
  </si>
  <si>
    <t>東所沢和田1-1-8</t>
  </si>
  <si>
    <t>2941-5731</t>
  </si>
  <si>
    <t>2941-5732</t>
  </si>
  <si>
    <t>7237456</t>
    <phoneticPr fontId="35"/>
  </si>
  <si>
    <t>星の宮クリニック</t>
    <rPh sb="0" eb="3">
      <t>ホシノミヤ</t>
    </rPh>
    <phoneticPr fontId="25"/>
  </si>
  <si>
    <t>京谷　圭子</t>
    <rPh sb="0" eb="2">
      <t>キョウタニ</t>
    </rPh>
    <rPh sb="3" eb="5">
      <t>ケイコ</t>
    </rPh>
    <phoneticPr fontId="25"/>
  </si>
  <si>
    <t>星の宮1-3-29</t>
  </si>
  <si>
    <t>2921-3877</t>
  </si>
  <si>
    <t>359-1127</t>
  </si>
  <si>
    <t>3548883</t>
    <phoneticPr fontId="35"/>
  </si>
  <si>
    <t>医療法人悠智会</t>
    <rPh sb="0" eb="2">
      <t>イリョウ</t>
    </rPh>
    <rPh sb="2" eb="4">
      <t>ホウジン</t>
    </rPh>
    <rPh sb="4" eb="5">
      <t>ユウ</t>
    </rPh>
    <rPh sb="5" eb="6">
      <t>トモ</t>
    </rPh>
    <rPh sb="6" eb="7">
      <t>カイ</t>
    </rPh>
    <phoneticPr fontId="25"/>
  </si>
  <si>
    <t>細川耳鼻咽喉科医院</t>
    <rPh sb="0" eb="2">
      <t>ホソカワ</t>
    </rPh>
    <rPh sb="2" eb="4">
      <t>ジビ</t>
    </rPh>
    <rPh sb="4" eb="6">
      <t>インコウ</t>
    </rPh>
    <rPh sb="6" eb="7">
      <t>カ</t>
    </rPh>
    <rPh sb="7" eb="9">
      <t>イイン</t>
    </rPh>
    <phoneticPr fontId="25"/>
  </si>
  <si>
    <t>理事長　細川　みゑ子</t>
    <rPh sb="0" eb="3">
      <t>リジチョウ</t>
    </rPh>
    <rPh sb="4" eb="6">
      <t>ホソカワ</t>
    </rPh>
    <rPh sb="9" eb="10">
      <t>コ</t>
    </rPh>
    <phoneticPr fontId="25"/>
  </si>
  <si>
    <t>緑町2-22-8</t>
  </si>
  <si>
    <t>2939-4005</t>
  </si>
  <si>
    <t>2923-8523</t>
  </si>
  <si>
    <t>4387231</t>
    <phoneticPr fontId="31"/>
  </si>
  <si>
    <t>堀江医院</t>
    <rPh sb="0" eb="2">
      <t>ホリエ</t>
    </rPh>
    <rPh sb="2" eb="4">
      <t>イイン</t>
    </rPh>
    <phoneticPr fontId="25"/>
  </si>
  <si>
    <t>院長　堀江　朗</t>
    <rPh sb="0" eb="2">
      <t>インチョウ</t>
    </rPh>
    <rPh sb="3" eb="5">
      <t>ホリエ</t>
    </rPh>
    <rPh sb="6" eb="7">
      <t>ロウ</t>
    </rPh>
    <phoneticPr fontId="25"/>
  </si>
  <si>
    <t>小手指町3-11-16</t>
  </si>
  <si>
    <t>2949-8811</t>
  </si>
  <si>
    <t>2949-8858</t>
  </si>
  <si>
    <t>228</t>
    <phoneticPr fontId="31"/>
  </si>
  <si>
    <t>1790924</t>
    <phoneticPr fontId="31"/>
  </si>
  <si>
    <t>医療法人向来会</t>
    <rPh sb="0" eb="2">
      <t>イリョウ</t>
    </rPh>
    <rPh sb="2" eb="4">
      <t>ホウジン</t>
    </rPh>
    <rPh sb="4" eb="5">
      <t>ムコ</t>
    </rPh>
    <rPh sb="5" eb="6">
      <t>ク</t>
    </rPh>
    <rPh sb="6" eb="7">
      <t>カイ</t>
    </rPh>
    <phoneticPr fontId="25"/>
  </si>
  <si>
    <t>前田クリニック</t>
    <rPh sb="0" eb="2">
      <t>マエダ</t>
    </rPh>
    <phoneticPr fontId="25"/>
  </si>
  <si>
    <t>理事長　前田　宗徳</t>
    <rPh sb="0" eb="3">
      <t>リジチョウ</t>
    </rPh>
    <rPh sb="4" eb="6">
      <t>マエダ</t>
    </rPh>
    <rPh sb="7" eb="8">
      <t>ムネ</t>
    </rPh>
    <rPh sb="8" eb="9">
      <t>トク</t>
    </rPh>
    <phoneticPr fontId="25"/>
  </si>
  <si>
    <t>緑町3-14-5</t>
    <phoneticPr fontId="31"/>
  </si>
  <si>
    <t>2920-4920</t>
  </si>
  <si>
    <t xml:space="preserve">2925-5655 </t>
  </si>
  <si>
    <t>4131192</t>
    <phoneticPr fontId="35"/>
  </si>
  <si>
    <t>町田整形外科医院</t>
    <rPh sb="0" eb="2">
      <t>マチダ</t>
    </rPh>
    <rPh sb="2" eb="4">
      <t>セイケイ</t>
    </rPh>
    <rPh sb="4" eb="6">
      <t>ゲカ</t>
    </rPh>
    <rPh sb="6" eb="8">
      <t>イイン</t>
    </rPh>
    <phoneticPr fontId="25"/>
  </si>
  <si>
    <t>医師　町田　良夫</t>
    <rPh sb="0" eb="2">
      <t>イシ</t>
    </rPh>
    <rPh sb="3" eb="5">
      <t>マチダ</t>
    </rPh>
    <rPh sb="6" eb="8">
      <t>ヨシオ</t>
    </rPh>
    <phoneticPr fontId="25"/>
  </si>
  <si>
    <t>松葉町4-22</t>
  </si>
  <si>
    <t>2992-5873</t>
  </si>
  <si>
    <t>2992-5898</t>
  </si>
  <si>
    <t>1153758</t>
    <phoneticPr fontId="31"/>
  </si>
  <si>
    <t>まつおか内科クリニック</t>
    <rPh sb="4" eb="6">
      <t>ナイカ</t>
    </rPh>
    <phoneticPr fontId="25"/>
  </si>
  <si>
    <t>院長　松岡　弘樹</t>
    <rPh sb="0" eb="2">
      <t>インチョウ</t>
    </rPh>
    <rPh sb="3" eb="5">
      <t>マツオカ</t>
    </rPh>
    <rPh sb="6" eb="8">
      <t>ヒロキ</t>
    </rPh>
    <phoneticPr fontId="25"/>
  </si>
  <si>
    <t>下安松1034-1</t>
  </si>
  <si>
    <t>2945-7911</t>
  </si>
  <si>
    <t>2945-7912</t>
  </si>
  <si>
    <t>8129520</t>
    <phoneticPr fontId="35"/>
  </si>
  <si>
    <t>松が丘クリニック</t>
    <rPh sb="0" eb="3">
      <t>マツガオカ</t>
    </rPh>
    <phoneticPr fontId="25"/>
  </si>
  <si>
    <t>院長　岡村　栄</t>
    <rPh sb="0" eb="2">
      <t>インチョウ</t>
    </rPh>
    <rPh sb="3" eb="5">
      <t>オカムラ</t>
    </rPh>
    <rPh sb="6" eb="7">
      <t>サカエ</t>
    </rPh>
    <phoneticPr fontId="25"/>
  </si>
  <si>
    <t>松が丘1-52-19</t>
  </si>
  <si>
    <t>2928-5666</t>
  </si>
  <si>
    <t>050-3131-9187</t>
    <phoneticPr fontId="31"/>
  </si>
  <si>
    <t>matsucli@hotmail.co.jp</t>
  </si>
  <si>
    <t>359-1132</t>
  </si>
  <si>
    <t>4503229</t>
    <phoneticPr fontId="35"/>
  </si>
  <si>
    <t>医療法人社団出産相扶会</t>
    <rPh sb="0" eb="2">
      <t>イリョウ</t>
    </rPh>
    <rPh sb="2" eb="4">
      <t>ホウジン</t>
    </rPh>
    <rPh sb="4" eb="6">
      <t>シャダン</t>
    </rPh>
    <rPh sb="6" eb="8">
      <t>シュッサン</t>
    </rPh>
    <rPh sb="8" eb="9">
      <t>アイ</t>
    </rPh>
    <rPh sb="9" eb="10">
      <t>フ</t>
    </rPh>
    <rPh sb="10" eb="11">
      <t>カイ</t>
    </rPh>
    <phoneticPr fontId="31"/>
  </si>
  <si>
    <t>松田母子クリニック</t>
    <rPh sb="0" eb="2">
      <t>マツダ</t>
    </rPh>
    <rPh sb="2" eb="4">
      <t>ボシ</t>
    </rPh>
    <phoneticPr fontId="25"/>
  </si>
  <si>
    <t>理事長　松田　秀雄</t>
    <rPh sb="0" eb="3">
      <t>リジチョウ</t>
    </rPh>
    <rPh sb="4" eb="6">
      <t>マツダ</t>
    </rPh>
    <rPh sb="7" eb="9">
      <t>ヒデオ</t>
    </rPh>
    <phoneticPr fontId="25"/>
  </si>
  <si>
    <t>本郷1080-5</t>
  </si>
  <si>
    <t>2968-6800</t>
  </si>
  <si>
    <t>2945-1177</t>
    <phoneticPr fontId="31"/>
  </si>
  <si>
    <t>jimukyoku@matsuda-pc.jp</t>
  </si>
  <si>
    <t>1087473</t>
    <phoneticPr fontId="35"/>
  </si>
  <si>
    <t>マツバクリニック</t>
  </si>
  <si>
    <r>
      <t>長谷　</t>
    </r>
    <r>
      <rPr>
        <sz val="10"/>
        <rFont val="ＭＳ ゴシック"/>
        <family val="3"/>
        <charset val="128"/>
      </rPr>
      <t>祐治</t>
    </r>
    <rPh sb="0" eb="2">
      <t>ナガタニ</t>
    </rPh>
    <rPh sb="3" eb="4">
      <t>ユウ</t>
    </rPh>
    <rPh sb="4" eb="5">
      <t>ナオ</t>
    </rPh>
    <phoneticPr fontId="25"/>
  </si>
  <si>
    <t>松葉町8-7</t>
  </si>
  <si>
    <t>2995-5131</t>
  </si>
  <si>
    <t>2995-5141</t>
  </si>
  <si>
    <t>4693715</t>
    <phoneticPr fontId="31"/>
  </si>
  <si>
    <t>まつば小児科</t>
    <rPh sb="3" eb="6">
      <t>ショウニカ</t>
    </rPh>
    <phoneticPr fontId="31"/>
  </si>
  <si>
    <t>米沢　龍太</t>
    <rPh sb="0" eb="2">
      <t>ヨネザワ</t>
    </rPh>
    <rPh sb="3" eb="5">
      <t>リュウタ</t>
    </rPh>
    <phoneticPr fontId="31"/>
  </si>
  <si>
    <t>松葉町21-2</t>
    <rPh sb="0" eb="3">
      <t>マツバチョウ</t>
    </rPh>
    <phoneticPr fontId="31"/>
  </si>
  <si>
    <t>2936-9137</t>
    <phoneticPr fontId="31"/>
  </si>
  <si>
    <t>2936-9187</t>
    <phoneticPr fontId="31"/>
  </si>
  <si>
    <t>clinic2021@matsuba-shounika.com</t>
  </si>
  <si>
    <t>359-0044</t>
    <phoneticPr fontId="31"/>
  </si>
  <si>
    <t>0133</t>
  </si>
  <si>
    <t>040</t>
  </si>
  <si>
    <t>1156122</t>
  </si>
  <si>
    <t>三浦クリニック</t>
    <rPh sb="0" eb="2">
      <t>ミウラ</t>
    </rPh>
    <phoneticPr fontId="25"/>
  </si>
  <si>
    <t>三浦　昇悟</t>
    <rPh sb="0" eb="2">
      <t>ミウラ</t>
    </rPh>
    <rPh sb="3" eb="5">
      <t>ショウゴ</t>
    </rPh>
    <phoneticPr fontId="25"/>
  </si>
  <si>
    <t>三ヶ島3-1394-4</t>
  </si>
  <si>
    <t>2938-2887</t>
  </si>
  <si>
    <t>2938-2889</t>
  </si>
  <si>
    <t>0452588</t>
    <phoneticPr fontId="31"/>
  </si>
  <si>
    <t>医療法人信和会</t>
    <rPh sb="0" eb="2">
      <t>イリョウ</t>
    </rPh>
    <rPh sb="2" eb="4">
      <t>ホウジン</t>
    </rPh>
    <rPh sb="4" eb="5">
      <t>シン</t>
    </rPh>
    <rPh sb="5" eb="6">
      <t>カズ</t>
    </rPh>
    <rPh sb="6" eb="7">
      <t>カイ</t>
    </rPh>
    <phoneticPr fontId="25"/>
  </si>
  <si>
    <t>三ケ島病院</t>
    <rPh sb="0" eb="3">
      <t>ミカジマ</t>
    </rPh>
    <rPh sb="3" eb="5">
      <t>ビョウイン</t>
    </rPh>
    <phoneticPr fontId="25"/>
  </si>
  <si>
    <t>理事長　杉原　徹</t>
    <rPh sb="0" eb="3">
      <t>リジチョウ</t>
    </rPh>
    <rPh sb="4" eb="6">
      <t>スギハラ</t>
    </rPh>
    <rPh sb="7" eb="8">
      <t>トオル</t>
    </rPh>
    <phoneticPr fontId="25"/>
  </si>
  <si>
    <t>三ヶ島5-1970</t>
  </si>
  <si>
    <t>2948-1511</t>
  </si>
  <si>
    <t>2949-9118</t>
  </si>
  <si>
    <t>3259619</t>
    <phoneticPr fontId="31"/>
  </si>
  <si>
    <t>医療法人社団明哲会</t>
    <rPh sb="0" eb="2">
      <t>イリョウ</t>
    </rPh>
    <rPh sb="2" eb="4">
      <t>ホウジン</t>
    </rPh>
    <rPh sb="4" eb="6">
      <t>シャダン</t>
    </rPh>
    <rPh sb="6" eb="8">
      <t>メイテツ</t>
    </rPh>
    <rPh sb="8" eb="9">
      <t>カイ</t>
    </rPh>
    <phoneticPr fontId="25"/>
  </si>
  <si>
    <t>みかみこどもクリニック</t>
  </si>
  <si>
    <t>理事長　三上　哲也</t>
    <rPh sb="0" eb="3">
      <t>リジチョウ</t>
    </rPh>
    <rPh sb="4" eb="6">
      <t>ミカミ</t>
    </rPh>
    <rPh sb="7" eb="9">
      <t>テツヤ</t>
    </rPh>
    <phoneticPr fontId="25"/>
  </si>
  <si>
    <t>南住吉21-12</t>
  </si>
  <si>
    <t>2997-8080</t>
  </si>
  <si>
    <t>2997-8077</t>
  </si>
  <si>
    <t>mikami.tetuya@lapis.plala.or.jp</t>
  </si>
  <si>
    <t>7376796</t>
    <phoneticPr fontId="35"/>
  </si>
  <si>
    <t>医療法人社団みずの会</t>
    <rPh sb="0" eb="2">
      <t>イリョウ</t>
    </rPh>
    <rPh sb="2" eb="4">
      <t>ホウジン</t>
    </rPh>
    <rPh sb="4" eb="6">
      <t>シャダン</t>
    </rPh>
    <rPh sb="9" eb="10">
      <t>カイ</t>
    </rPh>
    <phoneticPr fontId="25"/>
  </si>
  <si>
    <t>みずの内科クリニック</t>
    <rPh sb="3" eb="5">
      <t>ナイカ</t>
    </rPh>
    <phoneticPr fontId="25"/>
  </si>
  <si>
    <t>理事長　水野　康司</t>
    <rPh sb="0" eb="3">
      <t>リジチョウ</t>
    </rPh>
    <rPh sb="4" eb="6">
      <t>ミズノ</t>
    </rPh>
    <rPh sb="7" eb="8">
      <t>ヤス</t>
    </rPh>
    <rPh sb="8" eb="9">
      <t>ツカサ</t>
    </rPh>
    <phoneticPr fontId="25"/>
  </si>
  <si>
    <t>中新井4-27-4</t>
  </si>
  <si>
    <t>2942-4100</t>
  </si>
  <si>
    <t>2943-2123</t>
  </si>
  <si>
    <t>030</t>
    <phoneticPr fontId="35"/>
  </si>
  <si>
    <t>0102528</t>
    <phoneticPr fontId="35"/>
  </si>
  <si>
    <t>溝渕内科医院</t>
    <rPh sb="0" eb="2">
      <t>ミゾブチ</t>
    </rPh>
    <rPh sb="2" eb="4">
      <t>ナイカ</t>
    </rPh>
    <rPh sb="4" eb="6">
      <t>イイン</t>
    </rPh>
    <phoneticPr fontId="25"/>
  </si>
  <si>
    <t>院長　溝渕　杏子</t>
    <rPh sb="0" eb="2">
      <t>インチョウ</t>
    </rPh>
    <phoneticPr fontId="25"/>
  </si>
  <si>
    <t>西所沢1-3-8</t>
  </si>
  <si>
    <t>2922-8381</t>
  </si>
  <si>
    <t>2922-8388</t>
  </si>
  <si>
    <t>158</t>
    <phoneticPr fontId="35"/>
  </si>
  <si>
    <t>0537661</t>
    <phoneticPr fontId="35"/>
  </si>
  <si>
    <t>番号無し８</t>
    <rPh sb="0" eb="2">
      <t>バンゴウ</t>
    </rPh>
    <rPh sb="2" eb="3">
      <t>ナ</t>
    </rPh>
    <phoneticPr fontId="31"/>
  </si>
  <si>
    <t>みち眼科クリニック</t>
    <rPh sb="2" eb="4">
      <t>ガンカ</t>
    </rPh>
    <phoneticPr fontId="25"/>
  </si>
  <si>
    <t>宮本町1-15-6愛善会ビル2F</t>
    <phoneticPr fontId="31"/>
  </si>
  <si>
    <t>2929-5670</t>
  </si>
  <si>
    <t>2929-5671</t>
  </si>
  <si>
    <t>医療法人一正会</t>
    <rPh sb="0" eb="2">
      <t>イリョウ</t>
    </rPh>
    <rPh sb="2" eb="4">
      <t>ホウジン</t>
    </rPh>
    <rPh sb="4" eb="5">
      <t>イチ</t>
    </rPh>
    <rPh sb="5" eb="6">
      <t>セイ</t>
    </rPh>
    <rPh sb="6" eb="7">
      <t>カイ</t>
    </rPh>
    <phoneticPr fontId="25"/>
  </si>
  <si>
    <t>峰の坂産婦人科</t>
    <rPh sb="0" eb="3">
      <t>ミネノサカ</t>
    </rPh>
    <rPh sb="3" eb="7">
      <t>サンフジンカ</t>
    </rPh>
    <phoneticPr fontId="25"/>
  </si>
  <si>
    <t>理事長　田中　壮一郎</t>
    <rPh sb="0" eb="3">
      <t>リジチョウ</t>
    </rPh>
    <rPh sb="4" eb="6">
      <t>タナカ</t>
    </rPh>
    <rPh sb="7" eb="10">
      <t>ソウイチロウ</t>
    </rPh>
    <phoneticPr fontId="25"/>
  </si>
  <si>
    <t>宮本町2-16-10</t>
  </si>
  <si>
    <t>2923-4313</t>
  </si>
  <si>
    <t>2923-6377</t>
  </si>
  <si>
    <t>four-daughters@amail.plala.or.jp</t>
  </si>
  <si>
    <t>1751285</t>
    <phoneticPr fontId="35"/>
  </si>
  <si>
    <t>宮川医院</t>
    <rPh sb="0" eb="2">
      <t>ミヤカワ</t>
    </rPh>
    <rPh sb="2" eb="4">
      <t>イイン</t>
    </rPh>
    <phoneticPr fontId="25"/>
  </si>
  <si>
    <t>院長　宮川　勝二郎</t>
    <rPh sb="0" eb="2">
      <t>インチョウ</t>
    </rPh>
    <rPh sb="3" eb="5">
      <t>ミヤカワ</t>
    </rPh>
    <rPh sb="6" eb="9">
      <t>カツジロウ</t>
    </rPh>
    <phoneticPr fontId="25"/>
  </si>
  <si>
    <t>松葉町10-11エイトビル1F</t>
    <phoneticPr fontId="31"/>
  </si>
  <si>
    <t>2992-3200</t>
  </si>
  <si>
    <t>1214094</t>
    <phoneticPr fontId="35"/>
  </si>
  <si>
    <t>宮本町内科クリニック</t>
    <rPh sb="0" eb="3">
      <t>ミヤモトチョウ</t>
    </rPh>
    <rPh sb="3" eb="5">
      <t>ナイカ</t>
    </rPh>
    <phoneticPr fontId="25"/>
  </si>
  <si>
    <t>院長　竹内　昭彦</t>
    <rPh sb="0" eb="2">
      <t>インチョウ</t>
    </rPh>
    <rPh sb="3" eb="5">
      <t>タケウチ</t>
    </rPh>
    <rPh sb="6" eb="8">
      <t>アキヒコ</t>
    </rPh>
    <phoneticPr fontId="25"/>
  </si>
  <si>
    <t>宮本町2-26-16</t>
  </si>
  <si>
    <t>2903-1088</t>
  </si>
  <si>
    <t>050-3145-9894</t>
    <phoneticPr fontId="31"/>
  </si>
  <si>
    <t>supermmc0018@gmail.com</t>
  </si>
  <si>
    <t>8023633</t>
    <phoneticPr fontId="35"/>
  </si>
  <si>
    <t>むさしクリニック泌尿器科内科</t>
    <rPh sb="8" eb="11">
      <t>ヒニョウキ</t>
    </rPh>
    <rPh sb="11" eb="12">
      <t>カ</t>
    </rPh>
    <rPh sb="12" eb="14">
      <t>ナイカ</t>
    </rPh>
    <phoneticPr fontId="25"/>
  </si>
  <si>
    <t>大場　忍</t>
    <rPh sb="0" eb="2">
      <t>オオバ</t>
    </rPh>
    <rPh sb="3" eb="4">
      <t>シノ</t>
    </rPh>
    <phoneticPr fontId="25"/>
  </si>
  <si>
    <t>北秋津855-1</t>
  </si>
  <si>
    <t>2998-1850</t>
  </si>
  <si>
    <t>2998-1863</t>
  </si>
  <si>
    <t>0143852</t>
    <phoneticPr fontId="31"/>
  </si>
  <si>
    <t>村田医院</t>
    <rPh sb="0" eb="2">
      <t>ムラタ</t>
    </rPh>
    <rPh sb="2" eb="4">
      <t>イイン</t>
    </rPh>
    <phoneticPr fontId="25"/>
  </si>
  <si>
    <t>村田　広重</t>
    <rPh sb="0" eb="2">
      <t>ムラタ</t>
    </rPh>
    <rPh sb="3" eb="5">
      <t>ヒロシゲ</t>
    </rPh>
    <phoneticPr fontId="25"/>
  </si>
  <si>
    <t>上安松538-7</t>
  </si>
  <si>
    <t>2997-5051</t>
  </si>
  <si>
    <t>2997-5052</t>
  </si>
  <si>
    <t>peachmomo@myaol.jp</t>
  </si>
  <si>
    <t>0021282</t>
    <phoneticPr fontId="35"/>
  </si>
  <si>
    <t>明生リハビリテーション病院</t>
    <rPh sb="0" eb="2">
      <t>メイセイ</t>
    </rPh>
    <rPh sb="11" eb="13">
      <t>ビョウイン</t>
    </rPh>
    <phoneticPr fontId="25"/>
  </si>
  <si>
    <t>東狭山ヶ丘4-2681-2</t>
  </si>
  <si>
    <t>2929-2220</t>
  </si>
  <si>
    <t>2939-2136</t>
  </si>
  <si>
    <t>8125399</t>
    <phoneticPr fontId="31"/>
  </si>
  <si>
    <t>同一口座使用あり、R5.4.1法人名変更、口座変更</t>
    <rPh sb="0" eb="2">
      <t>ドウイツ</t>
    </rPh>
    <rPh sb="2" eb="4">
      <t>コウザ</t>
    </rPh>
    <rPh sb="4" eb="6">
      <t>シヨウ</t>
    </rPh>
    <rPh sb="15" eb="17">
      <t>ホウジン</t>
    </rPh>
    <rPh sb="17" eb="18">
      <t>メイ</t>
    </rPh>
    <rPh sb="18" eb="20">
      <t>ヘンコウ</t>
    </rPh>
    <rPh sb="21" eb="23">
      <t>コウザ</t>
    </rPh>
    <rPh sb="23" eb="25">
      <t>ヘンコウ</t>
    </rPh>
    <phoneticPr fontId="35"/>
  </si>
  <si>
    <t>医療法人社団みのり会</t>
    <rPh sb="0" eb="2">
      <t>イリョウ</t>
    </rPh>
    <rPh sb="2" eb="4">
      <t>ホウジン</t>
    </rPh>
    <rPh sb="4" eb="6">
      <t>シャダン</t>
    </rPh>
    <rPh sb="9" eb="10">
      <t>カイ</t>
    </rPh>
    <phoneticPr fontId="25"/>
  </si>
  <si>
    <t>メイプルクリニック</t>
  </si>
  <si>
    <t>理事長　林　美夏</t>
    <rPh sb="0" eb="3">
      <t>リジチョウ</t>
    </rPh>
    <rPh sb="4" eb="5">
      <t>ハヤシ</t>
    </rPh>
    <rPh sb="6" eb="8">
      <t>ミカ</t>
    </rPh>
    <phoneticPr fontId="25"/>
  </si>
  <si>
    <t>山口33-1 グランディール202</t>
    <phoneticPr fontId="31"/>
  </si>
  <si>
    <t>2968-8663</t>
  </si>
  <si>
    <t>2968-8664</t>
  </si>
  <si>
    <t>1581248</t>
    <phoneticPr fontId="31"/>
  </si>
  <si>
    <t>矢倉内科クリニック</t>
    <rPh sb="0" eb="2">
      <t>ヤグラ</t>
    </rPh>
    <rPh sb="2" eb="4">
      <t>ナイカ</t>
    </rPh>
    <phoneticPr fontId="25"/>
  </si>
  <si>
    <t>矢倉　道泰</t>
    <rPh sb="0" eb="2">
      <t>ヤグラ</t>
    </rPh>
    <rPh sb="3" eb="4">
      <t>ミチ</t>
    </rPh>
    <rPh sb="4" eb="5">
      <t>ヤス</t>
    </rPh>
    <phoneticPr fontId="25"/>
  </si>
  <si>
    <t>下安松50-43</t>
  </si>
  <si>
    <t>2945-5656</t>
  </si>
  <si>
    <t>2945-5650</t>
  </si>
  <si>
    <t>yagurayakkun.829@jcom.zaq.ne.jp</t>
  </si>
  <si>
    <t>781</t>
    <phoneticPr fontId="35"/>
  </si>
  <si>
    <t>4141607</t>
    <phoneticPr fontId="35"/>
  </si>
  <si>
    <t>矢島整形外科</t>
    <rPh sb="0" eb="2">
      <t>ヤジマ</t>
    </rPh>
    <rPh sb="2" eb="4">
      <t>セイケイ</t>
    </rPh>
    <rPh sb="4" eb="6">
      <t>ゲカ</t>
    </rPh>
    <phoneticPr fontId="25"/>
  </si>
  <si>
    <t>佐々木　弘文</t>
    <rPh sb="0" eb="3">
      <t>ササキ</t>
    </rPh>
    <rPh sb="4" eb="6">
      <t>ヒロフミ</t>
    </rPh>
    <phoneticPr fontId="25"/>
  </si>
  <si>
    <t>くすのき台1-12-10</t>
  </si>
  <si>
    <t>2995-3863</t>
  </si>
  <si>
    <t>2995-3860</t>
  </si>
  <si>
    <t>4501017</t>
    <phoneticPr fontId="31"/>
  </si>
  <si>
    <t>医療法人誠鵠会</t>
    <rPh sb="0" eb="2">
      <t>イリョウ</t>
    </rPh>
    <rPh sb="2" eb="4">
      <t>ホウジン</t>
    </rPh>
    <rPh sb="4" eb="5">
      <t>セイ</t>
    </rPh>
    <rPh sb="5" eb="6">
      <t>コク</t>
    </rPh>
    <rPh sb="6" eb="7">
      <t>カイ</t>
    </rPh>
    <phoneticPr fontId="25"/>
  </si>
  <si>
    <t>安松クリニック</t>
    <rPh sb="0" eb="2">
      <t>ヤスマツ</t>
    </rPh>
    <phoneticPr fontId="25"/>
  </si>
  <si>
    <t>理事長　吉澤　修一</t>
    <rPh sb="0" eb="3">
      <t>リジチョウ</t>
    </rPh>
    <phoneticPr fontId="25"/>
  </si>
  <si>
    <t>上安松1024-76</t>
    <phoneticPr fontId="31"/>
  </si>
  <si>
    <t>2991-6446</t>
  </si>
  <si>
    <t>2994-6300</t>
  </si>
  <si>
    <t>0223419</t>
    <phoneticPr fontId="31"/>
  </si>
  <si>
    <t>同一口座使用あり　R6.4.1付で移転</t>
    <rPh sb="0" eb="2">
      <t>ドウイツ</t>
    </rPh>
    <rPh sb="2" eb="4">
      <t>コウザ</t>
    </rPh>
    <rPh sb="4" eb="6">
      <t>シヨウ</t>
    </rPh>
    <rPh sb="15" eb="16">
      <t>ヅケ</t>
    </rPh>
    <rPh sb="17" eb="19">
      <t>イテン</t>
    </rPh>
    <phoneticPr fontId="35"/>
  </si>
  <si>
    <t>やすまつ佐藤眼科医院</t>
    <rPh sb="4" eb="6">
      <t>サトウ</t>
    </rPh>
    <rPh sb="6" eb="9">
      <t>ガンカイ</t>
    </rPh>
    <rPh sb="9" eb="10">
      <t>イン</t>
    </rPh>
    <phoneticPr fontId="25"/>
  </si>
  <si>
    <t>理事長　佐藤　圭吾</t>
    <rPh sb="0" eb="3">
      <t>リジチョウ</t>
    </rPh>
    <rPh sb="4" eb="6">
      <t>サトウ</t>
    </rPh>
    <rPh sb="7" eb="9">
      <t>ケイゴ</t>
    </rPh>
    <phoneticPr fontId="31"/>
  </si>
  <si>
    <t>下安松603-8</t>
  </si>
  <si>
    <t>2968-6111</t>
  </si>
  <si>
    <t>2968-6112</t>
  </si>
  <si>
    <t>7224150</t>
    <phoneticPr fontId="31"/>
  </si>
  <si>
    <t>柳内医院</t>
    <rPh sb="0" eb="2">
      <t>ヤナイ</t>
    </rPh>
    <rPh sb="2" eb="4">
      <t>イイン</t>
    </rPh>
    <phoneticPr fontId="25"/>
  </si>
  <si>
    <t>理事長　柳内　仁</t>
    <rPh sb="0" eb="3">
      <t>リジチョウ</t>
    </rPh>
    <rPh sb="4" eb="6">
      <t>ヤナイ</t>
    </rPh>
    <rPh sb="7" eb="8">
      <t>ジン</t>
    </rPh>
    <phoneticPr fontId="25"/>
  </si>
  <si>
    <t>元町21-7</t>
  </si>
  <si>
    <t>2922-2005</t>
  </si>
  <si>
    <t>2922-7670</t>
  </si>
  <si>
    <t>yanaiclinic1@gmail.com</t>
  </si>
  <si>
    <t>359-1121</t>
  </si>
  <si>
    <t>1052515</t>
    <phoneticPr fontId="35"/>
  </si>
  <si>
    <t>医療法人久良会</t>
    <rPh sb="0" eb="2">
      <t>イリョウ</t>
    </rPh>
    <rPh sb="2" eb="4">
      <t>ホウジン</t>
    </rPh>
    <rPh sb="4" eb="5">
      <t>キュウ</t>
    </rPh>
    <rPh sb="5" eb="6">
      <t>ヨ</t>
    </rPh>
    <rPh sb="6" eb="7">
      <t>カイ</t>
    </rPh>
    <phoneticPr fontId="25"/>
  </si>
  <si>
    <t>やまさき内科クリニック</t>
    <rPh sb="4" eb="6">
      <t>ナイカ</t>
    </rPh>
    <phoneticPr fontId="25"/>
  </si>
  <si>
    <t>理事長　山崎　哲郎</t>
    <rPh sb="0" eb="3">
      <t>リジチョウ</t>
    </rPh>
    <rPh sb="4" eb="6">
      <t>ヤマサキ</t>
    </rPh>
    <rPh sb="7" eb="9">
      <t>テツロウ</t>
    </rPh>
    <phoneticPr fontId="25"/>
  </si>
  <si>
    <t>小手指町1-11-4アネックスビル3階</t>
    <rPh sb="18" eb="19">
      <t>カイ</t>
    </rPh>
    <phoneticPr fontId="31"/>
  </si>
  <si>
    <t>2929-8866</t>
  </si>
  <si>
    <t>2929-8865</t>
  </si>
  <si>
    <t>yamasakinaika.jimu@gmail.com</t>
  </si>
  <si>
    <t>4889040</t>
    <phoneticPr fontId="35"/>
  </si>
  <si>
    <t>やましろ内科クリニック</t>
    <rPh sb="4" eb="6">
      <t>ナイカ</t>
    </rPh>
    <phoneticPr fontId="38"/>
  </si>
  <si>
    <t>山城　真理</t>
    <rPh sb="0" eb="2">
      <t>ヤマシロ</t>
    </rPh>
    <rPh sb="3" eb="5">
      <t>マリ</t>
    </rPh>
    <phoneticPr fontId="38"/>
  </si>
  <si>
    <t>東所沢和田2-4-20</t>
  </si>
  <si>
    <t>2946-9322</t>
  </si>
  <si>
    <t>2946-9323</t>
  </si>
  <si>
    <t>271</t>
    <phoneticPr fontId="35"/>
  </si>
  <si>
    <t>2720819</t>
    <phoneticPr fontId="35"/>
  </si>
  <si>
    <t>医療法人陽育会</t>
    <rPh sb="0" eb="2">
      <t>イリョウ</t>
    </rPh>
    <rPh sb="2" eb="4">
      <t>ホウジン</t>
    </rPh>
    <rPh sb="4" eb="5">
      <t>ヨウ</t>
    </rPh>
    <rPh sb="5" eb="6">
      <t>イク</t>
    </rPh>
    <rPh sb="6" eb="7">
      <t>カイ</t>
    </rPh>
    <phoneticPr fontId="25"/>
  </si>
  <si>
    <t>やまもとキッズクリニック</t>
  </si>
  <si>
    <t>理事長　山本　智章</t>
    <rPh sb="0" eb="3">
      <t>リジチョウ</t>
    </rPh>
    <rPh sb="4" eb="6">
      <t>ヤマモト</t>
    </rPh>
    <rPh sb="7" eb="8">
      <t>チ</t>
    </rPh>
    <rPh sb="8" eb="9">
      <t>ショウ</t>
    </rPh>
    <phoneticPr fontId="25"/>
  </si>
  <si>
    <t>三ヶ島4-2286-11</t>
  </si>
  <si>
    <t>2938-7787</t>
  </si>
  <si>
    <t>yama3962@outlook.jp</t>
  </si>
  <si>
    <t>3981027</t>
    <phoneticPr fontId="35"/>
  </si>
  <si>
    <t>横田医院</t>
    <rPh sb="0" eb="2">
      <t>ヨコタ</t>
    </rPh>
    <rPh sb="2" eb="4">
      <t>イイン</t>
    </rPh>
    <phoneticPr fontId="25"/>
  </si>
  <si>
    <t>理事長　横田　稔昭</t>
    <rPh sb="0" eb="3">
      <t>リジチョウ</t>
    </rPh>
    <rPh sb="4" eb="6">
      <t>ヨコタ</t>
    </rPh>
    <rPh sb="7" eb="8">
      <t>ミノル</t>
    </rPh>
    <phoneticPr fontId="25"/>
  </si>
  <si>
    <t>山口1395番地の6</t>
    <rPh sb="6" eb="8">
      <t>バンチ</t>
    </rPh>
    <phoneticPr fontId="35"/>
  </si>
  <si>
    <t>2928-7117</t>
  </si>
  <si>
    <t>2939-8505</t>
  </si>
  <si>
    <t>0056346</t>
    <phoneticPr fontId="35"/>
  </si>
  <si>
    <t>横山　俊次</t>
    <rPh sb="0" eb="2">
      <t>ヨコヤマ</t>
    </rPh>
    <rPh sb="3" eb="5">
      <t>トシツグ</t>
    </rPh>
    <phoneticPr fontId="25"/>
  </si>
  <si>
    <t>東所沢和田3-4-24</t>
  </si>
  <si>
    <t>2944-9360</t>
  </si>
  <si>
    <t>2944-9353</t>
  </si>
  <si>
    <t>0639233</t>
    <phoneticPr fontId="31"/>
  </si>
  <si>
    <t>吉岡クリニック</t>
    <rPh sb="0" eb="2">
      <t>ヨシオカ</t>
    </rPh>
    <phoneticPr fontId="25"/>
  </si>
  <si>
    <t>理事長　吉岡　賢尚</t>
    <rPh sb="0" eb="3">
      <t>リジチョウ</t>
    </rPh>
    <rPh sb="4" eb="6">
      <t>ヨシオカ</t>
    </rPh>
    <rPh sb="7" eb="8">
      <t>ケン</t>
    </rPh>
    <rPh sb="8" eb="9">
      <t>ナオ</t>
    </rPh>
    <phoneticPr fontId="25"/>
  </si>
  <si>
    <t>花園2-2351-18</t>
  </si>
  <si>
    <t>2942-3116</t>
  </si>
  <si>
    <t>2942-3164</t>
  </si>
  <si>
    <t>359-0047</t>
  </si>
  <si>
    <t>1080427</t>
    <phoneticPr fontId="31"/>
  </si>
  <si>
    <t>R6.10.1　12月まで休診延長、ｲﾝﾌﾙやる場合は連絡が来る　←　休診（令和６年５月２４日～令和6年８月31日）</t>
    <rPh sb="10" eb="11">
      <t>ガツ</t>
    </rPh>
    <rPh sb="13" eb="14">
      <t>ヤス</t>
    </rPh>
    <rPh sb="15" eb="17">
      <t>エンチョウ</t>
    </rPh>
    <rPh sb="24" eb="26">
      <t>バアイ</t>
    </rPh>
    <rPh sb="27" eb="29">
      <t>レンラク</t>
    </rPh>
    <rPh sb="30" eb="31">
      <t>ク</t>
    </rPh>
    <rPh sb="35" eb="37">
      <t>キュウシン</t>
    </rPh>
    <rPh sb="38" eb="40">
      <t>レイワ</t>
    </rPh>
    <rPh sb="41" eb="42">
      <t>ネン</t>
    </rPh>
    <rPh sb="43" eb="44">
      <t>ガツ</t>
    </rPh>
    <rPh sb="46" eb="47">
      <t>ニチ</t>
    </rPh>
    <rPh sb="48" eb="50">
      <t>レイワ</t>
    </rPh>
    <rPh sb="51" eb="52">
      <t>ネン</t>
    </rPh>
    <rPh sb="53" eb="54">
      <t>ガツ</t>
    </rPh>
    <rPh sb="56" eb="57">
      <t>ニチ</t>
    </rPh>
    <phoneticPr fontId="31"/>
  </si>
  <si>
    <t>よしかわクリニック</t>
  </si>
  <si>
    <t>若狭3-2570-2</t>
  </si>
  <si>
    <t>2938-1122</t>
  </si>
  <si>
    <t>2938-1123</t>
  </si>
  <si>
    <t>008</t>
    <phoneticPr fontId="35"/>
  </si>
  <si>
    <t>2051318</t>
    <phoneticPr fontId="35"/>
  </si>
  <si>
    <t>吉川外科胃腸科医院</t>
    <rPh sb="0" eb="2">
      <t>ヨシカワ</t>
    </rPh>
    <rPh sb="2" eb="4">
      <t>ゲカ</t>
    </rPh>
    <rPh sb="4" eb="7">
      <t>イチョウカ</t>
    </rPh>
    <rPh sb="7" eb="9">
      <t>イイン</t>
    </rPh>
    <phoneticPr fontId="25"/>
  </si>
  <si>
    <t>吉川　厚</t>
    <rPh sb="0" eb="2">
      <t>ヨシカワ</t>
    </rPh>
    <rPh sb="3" eb="4">
      <t>アツシ</t>
    </rPh>
    <phoneticPr fontId="25"/>
  </si>
  <si>
    <t>泉町914-17</t>
  </si>
  <si>
    <t>2923-5670</t>
  </si>
  <si>
    <t>2922-5890</t>
  </si>
  <si>
    <t>d.yoshie69@gmail.com</t>
  </si>
  <si>
    <t>359-1112</t>
  </si>
  <si>
    <t>228</t>
    <phoneticPr fontId="35"/>
  </si>
  <si>
    <t>1526208</t>
    <phoneticPr fontId="35"/>
  </si>
  <si>
    <t>吉村内科医院</t>
    <rPh sb="0" eb="1">
      <t>ヨシ</t>
    </rPh>
    <rPh sb="1" eb="2">
      <t>ムラ</t>
    </rPh>
    <rPh sb="2" eb="4">
      <t>ナイカ</t>
    </rPh>
    <rPh sb="4" eb="6">
      <t>イイン</t>
    </rPh>
    <phoneticPr fontId="25"/>
  </si>
  <si>
    <t>石井　章子</t>
    <rPh sb="0" eb="2">
      <t>イシイ</t>
    </rPh>
    <rPh sb="3" eb="5">
      <t>ショウコ</t>
    </rPh>
    <phoneticPr fontId="25"/>
  </si>
  <si>
    <t>緑町4-33-6</t>
  </si>
  <si>
    <t>2922-2298</t>
  </si>
  <si>
    <t>2924-6764</t>
  </si>
  <si>
    <t>4162023</t>
    <phoneticPr fontId="31"/>
  </si>
  <si>
    <t>米島医院</t>
    <rPh sb="0" eb="2">
      <t>ヨネシマ</t>
    </rPh>
    <rPh sb="2" eb="4">
      <t>イイン</t>
    </rPh>
    <phoneticPr fontId="25"/>
  </si>
  <si>
    <t>米島　正博</t>
    <rPh sb="0" eb="2">
      <t>ヨネシマ</t>
    </rPh>
    <rPh sb="3" eb="5">
      <t>マサヒロ</t>
    </rPh>
    <phoneticPr fontId="25"/>
  </si>
  <si>
    <t>山口1181-6</t>
  </si>
  <si>
    <t>2922-3675</t>
  </si>
  <si>
    <t>4555864</t>
    <phoneticPr fontId="35"/>
  </si>
  <si>
    <t>りょうキッズクリニック</t>
  </si>
  <si>
    <r>
      <t>院長　</t>
    </r>
    <r>
      <rPr>
        <sz val="10"/>
        <rFont val="ＭＳ ゴシック"/>
        <family val="3"/>
        <charset val="128"/>
      </rPr>
      <t>梁　尚弘　</t>
    </r>
    <rPh sb="0" eb="2">
      <t>インチョウ</t>
    </rPh>
    <rPh sb="3" eb="4">
      <t>リョウ</t>
    </rPh>
    <rPh sb="5" eb="7">
      <t>ナオヒロ</t>
    </rPh>
    <phoneticPr fontId="23"/>
  </si>
  <si>
    <t>東住吉2-4 2階D</t>
  </si>
  <si>
    <t>2924-2525</t>
  </si>
  <si>
    <t>2924-2524</t>
  </si>
  <si>
    <t>naohiro.tarako@ryou-kids.com</t>
  </si>
  <si>
    <t>7608660</t>
    <phoneticPr fontId="35"/>
  </si>
  <si>
    <t>ロイヤルこころの里病院</t>
    <rPh sb="8" eb="9">
      <t>サト</t>
    </rPh>
    <rPh sb="9" eb="11">
      <t>ビョウイン</t>
    </rPh>
    <phoneticPr fontId="25"/>
  </si>
  <si>
    <t>北野3-20-1</t>
  </si>
  <si>
    <t>2947-2466</t>
  </si>
  <si>
    <t>2947-2482</t>
  </si>
  <si>
    <t>0516</t>
    <phoneticPr fontId="31"/>
  </si>
  <si>
    <t>049</t>
    <phoneticPr fontId="31"/>
  </si>
  <si>
    <t>3005480</t>
    <phoneticPr fontId="31"/>
  </si>
  <si>
    <t>医療法人元気会</t>
    <rPh sb="0" eb="2">
      <t>イリョウ</t>
    </rPh>
    <rPh sb="2" eb="4">
      <t>ホウジン</t>
    </rPh>
    <rPh sb="4" eb="6">
      <t>ゲンキ</t>
    </rPh>
    <rPh sb="6" eb="7">
      <t>カイ</t>
    </rPh>
    <phoneticPr fontId="25"/>
  </si>
  <si>
    <t>わかさクリニック</t>
  </si>
  <si>
    <t>理事長　間嶋　崇</t>
    <rPh sb="0" eb="3">
      <t>リジチョウ</t>
    </rPh>
    <rPh sb="4" eb="6">
      <t>マシマ</t>
    </rPh>
    <rPh sb="7" eb="8">
      <t>タカシ</t>
    </rPh>
    <phoneticPr fontId="25"/>
  </si>
  <si>
    <t>若狭4-2468-31</t>
  </si>
  <si>
    <t>2949-2426</t>
  </si>
  <si>
    <t>2949-2606</t>
  </si>
  <si>
    <t>1341</t>
    <phoneticPr fontId="35"/>
  </si>
  <si>
    <t>039</t>
    <phoneticPr fontId="35"/>
  </si>
  <si>
    <t>1121939</t>
    <phoneticPr fontId="35"/>
  </si>
  <si>
    <t>わかさクリニック所沢</t>
    <rPh sb="8" eb="10">
      <t>トコロザワ</t>
    </rPh>
    <phoneticPr fontId="25"/>
  </si>
  <si>
    <t>院長　星野　澄人</t>
    <rPh sb="0" eb="2">
      <t>インチョウ</t>
    </rPh>
    <rPh sb="3" eb="5">
      <t>ホシノ</t>
    </rPh>
    <rPh sb="6" eb="8">
      <t>スミト</t>
    </rPh>
    <phoneticPr fontId="25"/>
  </si>
  <si>
    <t>くすのき台3-4-4シムラビル1F</t>
    <phoneticPr fontId="31"/>
  </si>
  <si>
    <t>2968-5421</t>
  </si>
  <si>
    <t>2968-5426</t>
  </si>
  <si>
    <t>4972382</t>
    <phoneticPr fontId="31"/>
  </si>
  <si>
    <t/>
  </si>
  <si>
    <t>ア</t>
    <phoneticPr fontId="31"/>
  </si>
  <si>
    <t>カ</t>
    <phoneticPr fontId="31"/>
  </si>
  <si>
    <t>サ</t>
    <phoneticPr fontId="31"/>
  </si>
  <si>
    <t>タ</t>
    <phoneticPr fontId="31"/>
  </si>
  <si>
    <t>ナ</t>
    <phoneticPr fontId="31"/>
  </si>
  <si>
    <t>ハ</t>
    <phoneticPr fontId="31"/>
  </si>
  <si>
    <t>マ</t>
    <phoneticPr fontId="31"/>
  </si>
  <si>
    <t>ヤ</t>
    <phoneticPr fontId="31"/>
  </si>
  <si>
    <t>ラ</t>
    <phoneticPr fontId="31"/>
  </si>
  <si>
    <t>ワ</t>
    <phoneticPr fontId="31"/>
  </si>
  <si>
    <t>代表者名</t>
    <rPh sb="3" eb="4">
      <t>メイ</t>
    </rPh>
    <phoneticPr fontId="2"/>
  </si>
  <si>
    <t>院長　所沢太郎</t>
    <rPh sb="0" eb="2">
      <t>インチョウ</t>
    </rPh>
    <rPh sb="3" eb="7">
      <t>トコロザワタロウ</t>
    </rPh>
    <phoneticPr fontId="2"/>
  </si>
  <si>
    <t>理事長　金井　亮太</t>
    <rPh sb="0" eb="3">
      <t>リジチョウ</t>
    </rPh>
    <rPh sb="4" eb="6">
      <t>カナイ</t>
    </rPh>
    <rPh sb="7" eb="9">
      <t>リョウタ</t>
    </rPh>
    <phoneticPr fontId="25"/>
  </si>
  <si>
    <t>4356047</t>
    <phoneticPr fontId="35"/>
  </si>
  <si>
    <t>R7.6.1付けで変更</t>
    <rPh sb="6" eb="7">
      <t>ツ</t>
    </rPh>
    <rPh sb="9" eb="11">
      <t>ヘンコウ</t>
    </rPh>
    <phoneticPr fontId="31"/>
  </si>
  <si>
    <t>060</t>
    <phoneticPr fontId="31"/>
  </si>
  <si>
    <t>177446</t>
    <phoneticPr fontId="31"/>
  </si>
  <si>
    <t>宮田　大士</t>
    <rPh sb="0" eb="2">
      <t>ミヤタ</t>
    </rPh>
    <rPh sb="3" eb="4">
      <t>ダイ</t>
    </rPh>
    <rPh sb="4" eb="5">
      <t>シ</t>
    </rPh>
    <phoneticPr fontId="31"/>
  </si>
  <si>
    <t>1100124</t>
    <phoneticPr fontId="31"/>
  </si>
  <si>
    <t>R7.5.21~しばらくの間休診</t>
    <rPh sb="13" eb="14">
      <t>アイダ</t>
    </rPh>
    <rPh sb="14" eb="16">
      <t>キュウシン</t>
    </rPh>
    <phoneticPr fontId="31"/>
  </si>
  <si>
    <t>R7.3.31付で廃止</t>
    <rPh sb="7" eb="8">
      <t>ヅケ</t>
    </rPh>
    <rPh sb="9" eb="11">
      <t>ハイシ</t>
    </rPh>
    <phoneticPr fontId="31"/>
  </si>
  <si>
    <t>横山医院</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</si>
</sst>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41">
    <font>
      <sz val="11"/>
      <name val="ＭＳ 明朝"/>
      <family val="1"/>
      <charset val="128"/>
    </font>
    <font>
      <sz val="11"/>
      <color theme="1"/>
      <name val="ＭＳ Ｐゴシック"/>
      <family val="2"/>
      <charset val="128"/>
      <scheme val="minor"/>
    </font>
    <font>
      <sz val="6"/>
      <name val="ＭＳ 明朝"/>
      <family val="1"/>
      <charset val="128"/>
    </font>
    <font>
      <sz val="6"/>
      <name val="ＭＳ Ｐ明朝"/>
      <family val="1"/>
      <charset val="128"/>
    </font>
    <font>
      <sz val="10"/>
      <name val="ＭＳ 明朝"/>
      <family val="1"/>
      <charset val="128"/>
    </font>
    <font>
      <sz val="12"/>
      <name val="游ゴシック"/>
      <family val="3"/>
      <charset val="128"/>
    </font>
    <font>
      <sz val="18"/>
      <name val="游ゴシック"/>
      <family val="3"/>
      <charset val="128"/>
    </font>
    <font>
      <sz val="20"/>
      <name val="游ゴシック"/>
      <family val="3"/>
      <charset val="128"/>
    </font>
    <font>
      <sz val="11"/>
      <name val="游ゴシック"/>
      <family val="3"/>
      <charset val="128"/>
    </font>
    <font>
      <sz val="10"/>
      <name val="游ゴシック"/>
      <family val="3"/>
      <charset val="128"/>
    </font>
    <font>
      <b/>
      <sz val="14"/>
      <name val="游ゴシック"/>
      <family val="3"/>
      <charset val="128"/>
    </font>
    <font>
      <sz val="8"/>
      <name val="游ゴシック"/>
      <family val="3"/>
      <charset val="128"/>
    </font>
    <font>
      <sz val="14"/>
      <name val="游ゴシック"/>
      <family val="3"/>
      <charset val="128"/>
    </font>
    <font>
      <b/>
      <sz val="18"/>
      <name val="游ゴシック"/>
      <family val="3"/>
      <charset val="128"/>
    </font>
    <font>
      <b/>
      <sz val="11"/>
      <name val="游ゴシック"/>
      <family val="3"/>
      <charset val="128"/>
    </font>
    <font>
      <b/>
      <sz val="12"/>
      <name val="游ゴシック"/>
      <family val="3"/>
      <charset val="128"/>
    </font>
    <font>
      <b/>
      <sz val="16"/>
      <name val="游ゴシック"/>
      <family val="3"/>
      <charset val="128"/>
    </font>
    <font>
      <sz val="9"/>
      <name val="游ゴシック"/>
      <family val="3"/>
      <charset val="128"/>
    </font>
    <font>
      <sz val="6"/>
      <name val="游ゴシック"/>
      <family val="3"/>
      <charset val="128"/>
    </font>
    <font>
      <b/>
      <i/>
      <sz val="12"/>
      <name val="HG正楷書体-PRO"/>
      <family val="4"/>
      <charset val="128"/>
    </font>
    <font>
      <b/>
      <i/>
      <sz val="14"/>
      <name val="HG正楷書体-PRO"/>
      <family val="4"/>
      <charset val="128"/>
    </font>
    <font>
      <b/>
      <i/>
      <sz val="18"/>
      <name val="HG正楷書体-PRO"/>
      <family val="4"/>
      <charset val="128"/>
    </font>
    <font>
      <sz val="12"/>
      <name val="HG正楷書体-PRO"/>
      <family val="4"/>
      <charset val="128"/>
    </font>
    <font>
      <sz val="18"/>
      <color theme="3"/>
      <name val="ＭＳ Ｐゴシック"/>
      <family val="2"/>
      <charset val="128"/>
      <scheme val="major"/>
    </font>
    <font>
      <b/>
      <sz val="15"/>
      <color theme="3"/>
      <name val="ＭＳ Ｐゴシック"/>
      <family val="2"/>
      <charset val="128"/>
      <scheme val="minor"/>
    </font>
    <font>
      <b/>
      <sz val="11"/>
      <color rgb="FF3F3F3F"/>
      <name val="ＭＳ Ｐゴシック"/>
      <family val="2"/>
      <charset val="128"/>
      <scheme val="minor"/>
    </font>
    <font>
      <sz val="11"/>
      <name val="ＭＳ Ｐゴシック"/>
      <family val="2"/>
      <charset val="128"/>
      <scheme val="minor"/>
    </font>
    <font>
      <b/>
      <sz val="10"/>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6"/>
      <name val="ＭＳ Ｐゴシック"/>
      <family val="3"/>
      <charset val="128"/>
      <scheme val="minor"/>
    </font>
    <font>
      <u/>
      <sz val="11"/>
      <color theme="10"/>
      <name val="ＭＳ Ｐゴシック"/>
      <family val="2"/>
      <charset val="128"/>
      <scheme val="minor"/>
    </font>
    <font>
      <sz val="10"/>
      <name val="ＭＳ ゴシック"/>
      <family val="3"/>
      <charset val="128"/>
    </font>
    <font>
      <sz val="11"/>
      <name val="ＭＳ ゴシック"/>
      <family val="3"/>
      <charset val="128"/>
    </font>
    <font>
      <b/>
      <sz val="9"/>
      <color indexed="81"/>
      <name val="MS P ゴシック"/>
      <family val="3"/>
      <charset val="128"/>
    </font>
    <font>
      <sz val="9"/>
      <color indexed="81"/>
      <name val="MS P 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00"/>
        <bgColor indexed="64"/>
      </patternFill>
    </fill>
  </fills>
  <borders count="48">
    <border>
      <left/>
      <right/>
      <top/>
      <bottom/>
      <diagonal/>
    </border>
    <border>
      <left/>
      <right/>
      <top/>
      <bottom style="thin">
        <color indexed="64"/>
      </bottom>
      <diagonal/>
    </border>
    <border>
      <left/>
      <right/>
      <top/>
      <bottom style="dotted">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medium">
        <color indexed="64"/>
      </right>
      <top/>
      <bottom/>
      <diagonal/>
    </border>
    <border>
      <left/>
      <right/>
      <top style="dotted">
        <color indexed="64"/>
      </top>
      <bottom/>
      <diagonal/>
    </border>
    <border>
      <left/>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34" fillId="0" borderId="0">
      <alignment vertical="center"/>
    </xf>
    <xf numFmtId="0" fontId="36" fillId="0" borderId="0" applyNumberFormat="0" applyFill="0" applyBorder="0" applyAlignment="0" applyProtection="0">
      <alignment vertical="center"/>
    </xf>
  </cellStyleXfs>
  <cellXfs count="263">
    <xf numFmtId="0" fontId="0" fillId="0" borderId="0" xfId="0"/>
    <xf numFmtId="0" fontId="0" fillId="0" borderId="0" xfId="0" applyBorder="1"/>
    <xf numFmtId="0" fontId="0" fillId="0" borderId="0" xfId="0" applyFill="1"/>
    <xf numFmtId="0" fontId="0" fillId="0" borderId="0" xfId="0" applyFill="1" applyAlignment="1">
      <alignment vertical="center"/>
    </xf>
    <xf numFmtId="0" fontId="7" fillId="0" borderId="0" xfId="0" quotePrefix="1" applyFont="1" applyAlignment="1">
      <alignment horizontal="left"/>
    </xf>
    <xf numFmtId="0" fontId="8" fillId="0" borderId="0" xfId="0" applyFont="1"/>
    <xf numFmtId="0" fontId="8" fillId="0" borderId="0" xfId="0" quotePrefix="1" applyFont="1" applyAlignment="1">
      <alignment horizontal="left"/>
    </xf>
    <xf numFmtId="0" fontId="8" fillId="0" borderId="0" xfId="0" applyFont="1" applyAlignment="1">
      <alignment horizontal="left" vertical="center"/>
    </xf>
    <xf numFmtId="0" fontId="8" fillId="0" borderId="0" xfId="0" applyFont="1" applyAlignment="1"/>
    <xf numFmtId="0" fontId="9" fillId="0" borderId="0" xfId="0" applyFont="1" applyFill="1" applyBorder="1" applyAlignment="1"/>
    <xf numFmtId="0" fontId="8" fillId="0" borderId="0" xfId="0" applyFont="1" applyFill="1" applyBorder="1"/>
    <xf numFmtId="0" fontId="5" fillId="0" borderId="0" xfId="0" applyFont="1" applyFill="1" applyBorder="1" applyAlignment="1">
      <alignment horizontal="center"/>
    </xf>
    <xf numFmtId="0" fontId="11" fillId="0" borderId="8" xfId="0" applyFont="1" applyBorder="1" applyAlignment="1">
      <alignment horizontal="center" vertical="center"/>
    </xf>
    <xf numFmtId="0" fontId="8" fillId="0" borderId="0" xfId="0" applyFont="1" applyFill="1" applyBorder="1" applyAlignment="1"/>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xf numFmtId="0" fontId="8" fillId="0" borderId="0" xfId="0" applyFont="1" applyBorder="1" applyAlignment="1">
      <alignment horizontal="center" vertical="center"/>
    </xf>
    <xf numFmtId="0" fontId="8" fillId="0" borderId="2" xfId="0" applyFont="1" applyBorder="1" applyAlignment="1">
      <alignment horizontal="left"/>
    </xf>
    <xf numFmtId="9" fontId="8" fillId="0" borderId="0" xfId="0" applyNumberFormat="1" applyFont="1" applyFill="1" applyBorder="1" applyAlignment="1"/>
    <xf numFmtId="0" fontId="8" fillId="0" borderId="0" xfId="0" quotePrefix="1" applyFont="1" applyBorder="1" applyAlignment="1">
      <alignment horizontal="left"/>
    </xf>
    <xf numFmtId="0" fontId="8" fillId="0" borderId="0" xfId="0" applyFont="1" applyBorder="1" applyAlignment="1">
      <alignment horizontal="center"/>
    </xf>
    <xf numFmtId="0" fontId="0" fillId="0" borderId="0" xfId="0" quotePrefix="1" applyBorder="1" applyAlignment="1">
      <alignment horizontal="left" vertical="center"/>
    </xf>
    <xf numFmtId="0" fontId="0" fillId="0" borderId="0" xfId="0" applyBorder="1" applyAlignment="1">
      <alignment horizontal="center"/>
    </xf>
    <xf numFmtId="0" fontId="0" fillId="0" borderId="17" xfId="0" applyFill="1" applyBorder="1"/>
    <xf numFmtId="0" fontId="8" fillId="0" borderId="23" xfId="0" applyFont="1" applyFill="1" applyBorder="1"/>
    <xf numFmtId="0" fontId="5" fillId="0" borderId="0" xfId="0" applyFont="1" applyFill="1" applyBorder="1" applyAlignment="1">
      <alignment vertical="center"/>
    </xf>
    <xf numFmtId="0" fontId="8" fillId="0" borderId="8" xfId="0" applyFont="1" applyBorder="1" applyAlignment="1"/>
    <xf numFmtId="0" fontId="8" fillId="0" borderId="0" xfId="0" applyFont="1" applyBorder="1" applyAlignment="1"/>
    <xf numFmtId="0" fontId="8" fillId="0" borderId="0" xfId="0" applyFont="1" applyBorder="1" applyAlignment="1">
      <alignment horizontal="right" vertical="top"/>
    </xf>
    <xf numFmtId="0" fontId="8" fillId="0" borderId="2" xfId="0" applyFont="1" applyBorder="1"/>
    <xf numFmtId="0" fontId="5" fillId="0" borderId="0" xfId="0" applyFont="1" applyBorder="1"/>
    <xf numFmtId="0" fontId="10" fillId="0" borderId="0" xfId="0" applyFont="1" applyBorder="1" applyAlignment="1">
      <alignment horizontal="center" vertical="center"/>
    </xf>
    <xf numFmtId="0" fontId="15" fillId="0" borderId="0" xfId="0" applyFont="1" applyBorder="1" applyAlignment="1">
      <alignment horizontal="center" vertical="center"/>
    </xf>
    <xf numFmtId="0" fontId="5" fillId="0" borderId="0" xfId="0" applyFont="1" applyBorder="1" applyAlignment="1">
      <alignment vertical="center"/>
    </xf>
    <xf numFmtId="0" fontId="10" fillId="0" borderId="0" xfId="0" applyFont="1" applyBorder="1" applyAlignment="1">
      <alignment horizontal="right" vertical="center"/>
    </xf>
    <xf numFmtId="0" fontId="5" fillId="0" borderId="8" xfId="0" applyFont="1" applyBorder="1" applyAlignment="1">
      <alignment vertical="center"/>
    </xf>
    <xf numFmtId="0" fontId="8" fillId="0" borderId="28" xfId="0" applyFont="1" applyBorder="1" applyAlignment="1">
      <alignment horizontal="right"/>
    </xf>
    <xf numFmtId="0" fontId="9" fillId="0" borderId="28" xfId="0" quotePrefix="1" applyFont="1" applyBorder="1" applyAlignment="1">
      <alignment horizontal="right"/>
    </xf>
    <xf numFmtId="0" fontId="9" fillId="0" borderId="28" xfId="0" applyFont="1" applyBorder="1" applyAlignment="1">
      <alignment horizontal="right"/>
    </xf>
    <xf numFmtId="0" fontId="8" fillId="0" borderId="28" xfId="0" applyFont="1" applyBorder="1" applyAlignment="1"/>
    <xf numFmtId="0" fontId="14" fillId="0" borderId="0" xfId="0" applyFont="1" applyBorder="1" applyAlignment="1">
      <alignment horizontal="right" vertical="center" wrapText="1"/>
    </xf>
    <xf numFmtId="0" fontId="11" fillId="0" borderId="0" xfId="0" applyFont="1" applyBorder="1" applyAlignment="1">
      <alignment horizontal="left"/>
    </xf>
    <xf numFmtId="0" fontId="5" fillId="0" borderId="0" xfId="0" applyFont="1" applyBorder="1" applyAlignment="1">
      <alignment horizontal="right" vertical="top"/>
    </xf>
    <xf numFmtId="0" fontId="9" fillId="0" borderId="0" xfId="0" applyFont="1" applyFill="1" applyBorder="1" applyAlignment="1">
      <alignment horizontal="left" vertical="top"/>
    </xf>
    <xf numFmtId="0" fontId="5" fillId="0" borderId="0" xfId="0" applyFont="1" applyFill="1" applyBorder="1" applyAlignment="1">
      <alignment horizontal="right" vertical="center"/>
    </xf>
    <xf numFmtId="0" fontId="0" fillId="0" borderId="13" xfId="0" applyFill="1" applyBorder="1"/>
    <xf numFmtId="0" fontId="0" fillId="0" borderId="17" xfId="0" applyBorder="1"/>
    <xf numFmtId="0" fontId="0" fillId="0" borderId="26" xfId="0" applyFill="1" applyBorder="1"/>
    <xf numFmtId="0" fontId="6" fillId="0" borderId="8" xfId="0" applyFont="1" applyBorder="1" applyAlignment="1">
      <alignment vertical="top"/>
    </xf>
    <xf numFmtId="0" fontId="8" fillId="0" borderId="0" xfId="0" applyFont="1" applyFill="1" applyBorder="1" applyAlignment="1">
      <alignment horizontal="center" vertical="center"/>
    </xf>
    <xf numFmtId="0" fontId="8" fillId="0" borderId="1" xfId="0" applyFont="1" applyFill="1" applyBorder="1" applyAlignment="1"/>
    <xf numFmtId="0" fontId="8" fillId="0" borderId="16" xfId="0" applyFont="1" applyFill="1" applyBorder="1" applyAlignment="1"/>
    <xf numFmtId="0" fontId="13" fillId="0" borderId="0" xfId="0" quotePrefix="1" applyFont="1" applyAlignment="1">
      <alignment horizontal="center" vertical="center"/>
    </xf>
    <xf numFmtId="0" fontId="11" fillId="0" borderId="0" xfId="0" applyFont="1" applyBorder="1" applyAlignment="1">
      <alignment vertical="center"/>
    </xf>
    <xf numFmtId="0" fontId="18" fillId="0" borderId="8" xfId="0" applyFont="1" applyFill="1" applyBorder="1" applyAlignment="1">
      <alignment vertical="center" textRotation="255"/>
    </xf>
    <xf numFmtId="0" fontId="8" fillId="0" borderId="0" xfId="0" applyFont="1" applyFill="1" applyBorder="1" applyAlignment="1">
      <alignment horizontal="right" vertical="top"/>
    </xf>
    <xf numFmtId="0" fontId="19" fillId="0" borderId="8" xfId="0" applyFont="1" applyBorder="1" applyAlignment="1">
      <alignment horizontal="center" vertical="center"/>
    </xf>
    <xf numFmtId="0" fontId="19" fillId="0" borderId="8" xfId="0" applyFont="1" applyBorder="1" applyAlignment="1">
      <alignment vertical="center"/>
    </xf>
    <xf numFmtId="0" fontId="4" fillId="0" borderId="0" xfId="0" applyFont="1"/>
    <xf numFmtId="0" fontId="9" fillId="0" borderId="0" xfId="0" applyFont="1"/>
    <xf numFmtId="0" fontId="0" fillId="0" borderId="0" xfId="0" applyAlignment="1">
      <alignment vertical="center"/>
    </xf>
    <xf numFmtId="0" fontId="5"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8" fillId="0" borderId="0" xfId="0" quotePrefix="1" applyFont="1" applyBorder="1" applyAlignment="1">
      <alignment horizontal="right"/>
    </xf>
    <xf numFmtId="0" fontId="9" fillId="0" borderId="28" xfId="0" quotePrefix="1" applyFont="1" applyBorder="1" applyAlignment="1">
      <alignment horizontal="right"/>
    </xf>
    <xf numFmtId="0" fontId="9" fillId="0" borderId="28" xfId="0" applyFont="1" applyBorder="1" applyAlignment="1">
      <alignment horizontal="right"/>
    </xf>
    <xf numFmtId="0" fontId="8" fillId="0" borderId="0" xfId="0" applyFont="1" applyFill="1" applyBorder="1" applyAlignment="1">
      <alignment horizontal="center" vertical="center"/>
    </xf>
    <xf numFmtId="0" fontId="9" fillId="0" borderId="0" xfId="0" applyFont="1" applyFill="1" applyBorder="1" applyAlignment="1">
      <alignment horizontal="left" vertical="top"/>
    </xf>
    <xf numFmtId="0" fontId="5" fillId="0" borderId="0" xfId="0" applyFont="1" applyFill="1" applyBorder="1" applyAlignment="1">
      <alignment horizontal="right" vertical="center"/>
    </xf>
    <xf numFmtId="0" fontId="13" fillId="0" borderId="0" xfId="0" quotePrefix="1" applyFont="1" applyAlignment="1">
      <alignment horizontal="center" vertical="center"/>
    </xf>
    <xf numFmtId="0" fontId="14" fillId="0" borderId="0" xfId="0" applyFont="1" applyBorder="1" applyAlignment="1">
      <alignment horizontal="right" vertical="center" shrinkToFit="1"/>
    </xf>
    <xf numFmtId="0" fontId="19" fillId="0" borderId="8" xfId="0" applyFont="1" applyBorder="1"/>
    <xf numFmtId="0" fontId="22" fillId="0" borderId="8" xfId="0" applyFont="1" applyBorder="1"/>
    <xf numFmtId="0" fontId="8" fillId="0" borderId="0" xfId="0" applyFont="1" applyFill="1" applyBorder="1" applyAlignment="1">
      <alignment horizontal="right" vertical="top"/>
    </xf>
    <xf numFmtId="0" fontId="9" fillId="0" borderId="0" xfId="0" applyFont="1" applyFill="1" applyBorder="1" applyAlignment="1">
      <alignment vertical="center" wrapText="1"/>
    </xf>
    <xf numFmtId="0" fontId="0" fillId="0" borderId="0" xfId="0" applyFill="1" applyBorder="1"/>
    <xf numFmtId="0" fontId="0" fillId="0" borderId="0" xfId="0" applyBorder="1" applyAlignment="1">
      <alignment vertical="center"/>
    </xf>
    <xf numFmtId="0" fontId="8" fillId="4" borderId="1" xfId="0" applyFont="1" applyFill="1" applyBorder="1" applyAlignment="1"/>
    <xf numFmtId="0" fontId="8" fillId="4" borderId="33" xfId="0" applyFont="1" applyFill="1" applyBorder="1" applyAlignment="1"/>
    <xf numFmtId="0" fontId="26" fillId="0" borderId="8" xfId="1" applyFont="1" applyBorder="1" applyAlignment="1">
      <alignment vertical="center" wrapText="1"/>
    </xf>
    <xf numFmtId="0" fontId="28" fillId="0" borderId="8" xfId="1" applyFont="1" applyBorder="1" applyAlignment="1">
      <alignment vertical="center" wrapText="1"/>
    </xf>
    <xf numFmtId="0" fontId="29" fillId="0" borderId="8" xfId="1" applyFont="1" applyBorder="1" applyAlignment="1">
      <alignment vertical="center" wrapText="1"/>
    </xf>
    <xf numFmtId="49" fontId="26" fillId="0" borderId="8" xfId="1" applyNumberFormat="1" applyFont="1" applyBorder="1" applyAlignment="1">
      <alignment vertical="center" wrapText="1"/>
    </xf>
    <xf numFmtId="49" fontId="32" fillId="0" borderId="8" xfId="1" applyNumberFormat="1" applyFont="1" applyBorder="1" applyAlignment="1">
      <alignment vertical="center" wrapText="1"/>
    </xf>
    <xf numFmtId="49" fontId="33" fillId="0" borderId="8" xfId="1" applyNumberFormat="1" applyFont="1" applyBorder="1" applyAlignment="1">
      <alignment vertical="center" wrapText="1"/>
    </xf>
    <xf numFmtId="0" fontId="26" fillId="0" borderId="0" xfId="1" applyFont="1" applyAlignment="1">
      <alignment vertical="center" wrapText="1"/>
    </xf>
    <xf numFmtId="0" fontId="26" fillId="0" borderId="8" xfId="1" applyFont="1" applyBorder="1">
      <alignment vertical="center"/>
    </xf>
    <xf numFmtId="0" fontId="26" fillId="0" borderId="8" xfId="2" applyFont="1" applyBorder="1">
      <alignment vertical="center"/>
    </xf>
    <xf numFmtId="49" fontId="26" fillId="0" borderId="8" xfId="1" applyNumberFormat="1" applyFont="1" applyBorder="1">
      <alignment vertical="center"/>
    </xf>
    <xf numFmtId="0" fontId="26" fillId="0" borderId="0" xfId="1" applyFont="1">
      <alignment vertical="center"/>
    </xf>
    <xf numFmtId="0" fontId="26" fillId="5" borderId="8" xfId="1" applyFont="1" applyFill="1" applyBorder="1">
      <alignment vertical="center"/>
    </xf>
    <xf numFmtId="0" fontId="26" fillId="3" borderId="8" xfId="1" applyFont="1" applyFill="1" applyBorder="1">
      <alignment vertical="center"/>
    </xf>
    <xf numFmtId="0" fontId="26" fillId="3" borderId="8" xfId="2" applyFont="1" applyFill="1" applyBorder="1">
      <alignment vertical="center"/>
    </xf>
    <xf numFmtId="49" fontId="26" fillId="3" borderId="8" xfId="1" applyNumberFormat="1" applyFont="1" applyFill="1" applyBorder="1">
      <alignment vertical="center"/>
    </xf>
    <xf numFmtId="0" fontId="26" fillId="6" borderId="8" xfId="1" applyFont="1" applyFill="1" applyBorder="1">
      <alignment vertical="center"/>
    </xf>
    <xf numFmtId="0" fontId="26" fillId="6" borderId="8" xfId="2" applyFont="1" applyFill="1" applyBorder="1">
      <alignment vertical="center"/>
    </xf>
    <xf numFmtId="49" fontId="26" fillId="6" borderId="8" xfId="1" applyNumberFormat="1" applyFont="1" applyFill="1" applyBorder="1">
      <alignment vertical="center"/>
    </xf>
    <xf numFmtId="0" fontId="26" fillId="2" borderId="8" xfId="1" applyFont="1" applyFill="1" applyBorder="1">
      <alignment vertical="center"/>
    </xf>
    <xf numFmtId="0" fontId="26" fillId="2" borderId="8" xfId="2" applyFont="1" applyFill="1" applyBorder="1">
      <alignment vertical="center"/>
    </xf>
    <xf numFmtId="49" fontId="26" fillId="2" borderId="8" xfId="1" applyNumberFormat="1" applyFont="1" applyFill="1" applyBorder="1">
      <alignment vertical="center"/>
    </xf>
    <xf numFmtId="0" fontId="26" fillId="7" borderId="0" xfId="1" applyFont="1" applyFill="1">
      <alignment vertical="center"/>
    </xf>
    <xf numFmtId="0" fontId="36" fillId="0" borderId="8" xfId="3" applyFill="1" applyBorder="1">
      <alignment vertical="center"/>
    </xf>
    <xf numFmtId="0" fontId="26" fillId="0" borderId="8" xfId="2" applyFont="1" applyBorder="1" applyAlignment="1">
      <alignment vertical="center" wrapText="1"/>
    </xf>
    <xf numFmtId="0" fontId="26" fillId="3" borderId="0" xfId="1" applyFont="1" applyFill="1">
      <alignment vertical="center"/>
    </xf>
    <xf numFmtId="49" fontId="26" fillId="8" borderId="8" xfId="1" applyNumberFormat="1" applyFont="1" applyFill="1" applyBorder="1">
      <alignment vertical="center"/>
    </xf>
    <xf numFmtId="0" fontId="26" fillId="8" borderId="8" xfId="1" applyFont="1" applyFill="1" applyBorder="1">
      <alignment vertical="center"/>
    </xf>
    <xf numFmtId="49" fontId="26" fillId="0" borderId="8" xfId="2" applyNumberFormat="1" applyFont="1" applyBorder="1">
      <alignment vertical="center"/>
    </xf>
    <xf numFmtId="0" fontId="26" fillId="3" borderId="8" xfId="1" applyFont="1" applyFill="1" applyBorder="1" applyAlignment="1">
      <alignment vertical="center" wrapText="1"/>
    </xf>
    <xf numFmtId="0" fontId="37" fillId="0" borderId="8" xfId="1" applyFont="1" applyBorder="1">
      <alignment vertical="center"/>
    </xf>
    <xf numFmtId="0" fontId="26" fillId="0" borderId="42" xfId="1" applyFont="1" applyBorder="1">
      <alignment vertical="center"/>
    </xf>
    <xf numFmtId="0" fontId="26" fillId="0" borderId="43" xfId="1" applyFont="1" applyBorder="1">
      <alignment vertical="center"/>
    </xf>
    <xf numFmtId="0" fontId="26" fillId="0" borderId="44" xfId="1" applyFont="1" applyBorder="1">
      <alignment vertical="center"/>
    </xf>
    <xf numFmtId="0" fontId="26" fillId="0" borderId="45" xfId="1" applyFont="1" applyBorder="1">
      <alignment vertical="center"/>
    </xf>
    <xf numFmtId="0" fontId="26" fillId="0" borderId="46" xfId="1" applyFont="1" applyBorder="1">
      <alignment vertical="center"/>
    </xf>
    <xf numFmtId="0" fontId="26" fillId="0" borderId="47" xfId="1" applyFont="1" applyBorder="1">
      <alignment vertical="center"/>
    </xf>
    <xf numFmtId="49" fontId="26" fillId="0" borderId="0" xfId="1" applyNumberFormat="1" applyFont="1">
      <alignment vertical="center"/>
    </xf>
    <xf numFmtId="0" fontId="9" fillId="0" borderId="0" xfId="0" quotePrefix="1" applyFont="1" applyBorder="1" applyAlignment="1">
      <alignment horizontal="right"/>
    </xf>
    <xf numFmtId="0" fontId="8" fillId="4" borderId="8" xfId="0" applyFont="1" applyFill="1" applyBorder="1" applyAlignment="1"/>
    <xf numFmtId="0" fontId="8" fillId="0" borderId="8" xfId="0" applyFont="1" applyBorder="1" applyProtection="1">
      <protection locked="0"/>
    </xf>
    <xf numFmtId="0" fontId="8" fillId="0" borderId="8" xfId="0" applyFont="1" applyBorder="1" applyAlignment="1" applyProtection="1">
      <protection locked="0"/>
    </xf>
    <xf numFmtId="0" fontId="5" fillId="0" borderId="8" xfId="0" applyFont="1" applyBorder="1" applyAlignment="1" applyProtection="1">
      <alignment horizontal="center" vertical="center"/>
      <protection locked="0"/>
    </xf>
    <xf numFmtId="0" fontId="5" fillId="0" borderId="8" xfId="0" applyFont="1" applyBorder="1" applyAlignment="1" applyProtection="1">
      <alignment vertical="center"/>
      <protection locked="0"/>
    </xf>
    <xf numFmtId="0" fontId="0" fillId="8" borderId="8" xfId="0" applyFill="1" applyBorder="1" applyAlignment="1" applyProtection="1">
      <alignment vertical="center"/>
      <protection locked="0"/>
    </xf>
    <xf numFmtId="0" fontId="13" fillId="0" borderId="0" xfId="0" quotePrefix="1" applyFont="1" applyAlignment="1">
      <alignment horizontal="center" vertical="center"/>
    </xf>
    <xf numFmtId="0" fontId="5" fillId="0" borderId="0" xfId="0" applyFont="1" applyFill="1" applyBorder="1" applyAlignment="1">
      <alignment horizontal="right" vertical="center"/>
    </xf>
    <xf numFmtId="0" fontId="5" fillId="0" borderId="27" xfId="0" applyFont="1" applyFill="1" applyBorder="1" applyAlignment="1">
      <alignment horizontal="right" vertical="center"/>
    </xf>
    <xf numFmtId="0" fontId="9" fillId="4" borderId="8" xfId="0" applyFont="1" applyFill="1" applyBorder="1" applyAlignment="1">
      <alignment horizontal="left"/>
    </xf>
    <xf numFmtId="0" fontId="9" fillId="0" borderId="0" xfId="0" applyFont="1" applyFill="1" applyBorder="1" applyAlignment="1">
      <alignment horizontal="left" vertical="top"/>
    </xf>
    <xf numFmtId="0" fontId="8" fillId="3" borderId="11"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9" fillId="0" borderId="8" xfId="0" applyFont="1" applyFill="1" applyBorder="1" applyAlignment="1">
      <alignment horizontal="left"/>
    </xf>
    <xf numFmtId="0" fontId="5" fillId="2" borderId="25" xfId="0" applyFont="1" applyFill="1" applyBorder="1" applyAlignment="1">
      <alignment horizontal="left" shrinkToFit="1"/>
    </xf>
    <xf numFmtId="0" fontId="5" fillId="2" borderId="5" xfId="0" applyFont="1" applyFill="1" applyBorder="1" applyAlignment="1">
      <alignment horizontal="left" shrinkToFit="1"/>
    </xf>
    <xf numFmtId="0" fontId="5" fillId="2" borderId="14" xfId="0" applyFont="1" applyFill="1" applyBorder="1" applyAlignment="1">
      <alignment horizontal="left" shrinkToFit="1"/>
    </xf>
    <xf numFmtId="3" fontId="12" fillId="2" borderId="25"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0" fontId="5" fillId="2" borderId="15" xfId="0" applyFont="1" applyFill="1" applyBorder="1" applyAlignment="1">
      <alignment horizontal="left" shrinkToFit="1"/>
    </xf>
    <xf numFmtId="0" fontId="5" fillId="2" borderId="1" xfId="0" applyFont="1" applyFill="1" applyBorder="1" applyAlignment="1">
      <alignment horizontal="left" shrinkToFit="1"/>
    </xf>
    <xf numFmtId="0" fontId="5" fillId="2" borderId="16" xfId="0" applyFont="1" applyFill="1" applyBorder="1" applyAlignment="1">
      <alignment horizontal="left" shrinkToFit="1"/>
    </xf>
    <xf numFmtId="3" fontId="12" fillId="2" borderId="21" xfId="0" applyNumberFormat="1" applyFont="1" applyFill="1" applyBorder="1" applyAlignment="1">
      <alignment horizontal="center" vertical="center"/>
    </xf>
    <xf numFmtId="3" fontId="12" fillId="2" borderId="19" xfId="0" applyNumberFormat="1" applyFont="1" applyFill="1" applyBorder="1" applyAlignment="1">
      <alignment horizontal="center" vertical="center"/>
    </xf>
    <xf numFmtId="0" fontId="8" fillId="3" borderId="15" xfId="0" quotePrefix="1" applyFont="1" applyFill="1" applyBorder="1" applyAlignment="1">
      <alignment horizontal="center" vertical="center"/>
    </xf>
    <xf numFmtId="0" fontId="8" fillId="3" borderId="1" xfId="0" quotePrefix="1" applyFont="1" applyFill="1" applyBorder="1" applyAlignment="1">
      <alignment horizontal="center" vertical="center"/>
    </xf>
    <xf numFmtId="0" fontId="8" fillId="3" borderId="16" xfId="0" quotePrefix="1" applyFont="1" applyFill="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8" fillId="3" borderId="11" xfId="0" quotePrefix="1" applyFont="1" applyFill="1" applyBorder="1" applyAlignment="1">
      <alignment horizontal="center" vertical="center"/>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5" fillId="2" borderId="24" xfId="0" applyFont="1" applyFill="1" applyBorder="1" applyAlignment="1">
      <alignment horizontal="left" shrinkToFit="1"/>
    </xf>
    <xf numFmtId="0" fontId="5" fillId="2" borderId="12" xfId="0" applyFont="1" applyFill="1" applyBorder="1" applyAlignment="1">
      <alignment horizontal="left" shrinkToFit="1"/>
    </xf>
    <xf numFmtId="0" fontId="5" fillId="2" borderId="13" xfId="0" applyFont="1" applyFill="1" applyBorder="1" applyAlignment="1">
      <alignment horizontal="left" shrinkToFit="1"/>
    </xf>
    <xf numFmtId="3" fontId="12" fillId="2" borderId="24" xfId="0" applyNumberFormat="1" applyFont="1" applyFill="1" applyBorder="1" applyAlignment="1">
      <alignment horizontal="center" vertical="center"/>
    </xf>
    <xf numFmtId="3" fontId="12" fillId="2" borderId="12" xfId="0" applyNumberFormat="1" applyFont="1" applyFill="1" applyBorder="1" applyAlignment="1">
      <alignment horizontal="center" vertical="center"/>
    </xf>
    <xf numFmtId="0" fontId="20" fillId="4" borderId="11" xfId="0" applyFont="1" applyFill="1" applyBorder="1" applyAlignment="1">
      <alignment horizontal="right" vertical="center"/>
    </xf>
    <xf numFmtId="0" fontId="20" fillId="4" borderId="9" xfId="0" applyFont="1" applyFill="1" applyBorder="1" applyAlignment="1">
      <alignment horizontal="right" vertical="center"/>
    </xf>
    <xf numFmtId="0" fontId="20" fillId="4" borderId="10" xfId="0" applyFont="1" applyFill="1" applyBorder="1" applyAlignment="1">
      <alignment horizontal="right" vertical="center"/>
    </xf>
    <xf numFmtId="0" fontId="5" fillId="0" borderId="0" xfId="0" applyFont="1" applyBorder="1" applyAlignment="1">
      <alignment horizontal="right"/>
    </xf>
    <xf numFmtId="0" fontId="5" fillId="0" borderId="33" xfId="0" applyFont="1" applyBorder="1" applyAlignment="1">
      <alignment horizontal="right"/>
    </xf>
    <xf numFmtId="0" fontId="8" fillId="0" borderId="0" xfId="0" applyFont="1" applyBorder="1" applyAlignment="1">
      <alignment horizontal="left"/>
    </xf>
    <xf numFmtId="0" fontId="17" fillId="0" borderId="0" xfId="0" applyFont="1" applyBorder="1" applyAlignment="1">
      <alignment horizontal="right" vertical="top"/>
    </xf>
    <xf numFmtId="176" fontId="20" fillId="0" borderId="6" xfId="0" applyNumberFormat="1" applyFont="1" applyBorder="1" applyAlignment="1" applyProtection="1">
      <alignment horizontal="center" vertical="center"/>
      <protection hidden="1"/>
    </xf>
    <xf numFmtId="176" fontId="20" fillId="0" borderId="7" xfId="0" applyNumberFormat="1" applyFont="1" applyBorder="1" applyAlignment="1" applyProtection="1">
      <alignment horizontal="center" vertical="center"/>
      <protection hidden="1"/>
    </xf>
    <xf numFmtId="176" fontId="20" fillId="0" borderId="18" xfId="0" applyNumberFormat="1" applyFont="1" applyBorder="1" applyAlignment="1" applyProtection="1">
      <alignment horizontal="center" vertical="center"/>
      <protection hidden="1"/>
    </xf>
    <xf numFmtId="0" fontId="8" fillId="0" borderId="0" xfId="0" quotePrefix="1" applyFont="1" applyBorder="1" applyAlignment="1">
      <alignment horizontal="center"/>
    </xf>
    <xf numFmtId="0" fontId="8" fillId="0" borderId="33" xfId="0" quotePrefix="1" applyFont="1" applyBorder="1" applyAlignment="1">
      <alignment horizontal="center"/>
    </xf>
    <xf numFmtId="0" fontId="16" fillId="0" borderId="0" xfId="0" applyFont="1" applyBorder="1" applyAlignment="1">
      <alignment horizontal="right" vertical="center"/>
    </xf>
    <xf numFmtId="0" fontId="16" fillId="0" borderId="27" xfId="0" applyFont="1" applyBorder="1" applyAlignment="1">
      <alignment horizontal="right" vertical="center"/>
    </xf>
    <xf numFmtId="0" fontId="8" fillId="0" borderId="8" xfId="0" applyFont="1" applyFill="1" applyBorder="1" applyAlignment="1" applyProtection="1">
      <alignment horizontal="center" vertical="center"/>
    </xf>
    <xf numFmtId="0" fontId="8" fillId="0" borderId="0" xfId="0" applyFont="1" applyFill="1" applyBorder="1" applyAlignment="1">
      <alignment horizontal="right" vertical="top"/>
    </xf>
    <xf numFmtId="0" fontId="5" fillId="0" borderId="0" xfId="0" applyFont="1" applyBorder="1" applyAlignment="1">
      <alignment horizontal="right" vertical="center"/>
    </xf>
    <xf numFmtId="0" fontId="5" fillId="0" borderId="33" xfId="0" applyFont="1" applyBorder="1" applyAlignment="1">
      <alignment horizontal="right" vertical="center"/>
    </xf>
    <xf numFmtId="0" fontId="8" fillId="0" borderId="29" xfId="0" applyFont="1" applyBorder="1" applyAlignment="1" applyProtection="1">
      <alignment horizontal="left" wrapText="1"/>
      <protection hidden="1"/>
    </xf>
    <xf numFmtId="0" fontId="8" fillId="0" borderId="29" xfId="0" applyFont="1" applyBorder="1" applyAlignment="1" applyProtection="1">
      <alignment horizontal="left" wrapText="1"/>
      <protection locked="0"/>
    </xf>
    <xf numFmtId="0" fontId="5" fillId="0" borderId="0" xfId="0" quotePrefix="1" applyFont="1" applyBorder="1" applyAlignment="1">
      <alignment horizontal="center"/>
    </xf>
    <xf numFmtId="0" fontId="5" fillId="0" borderId="29" xfId="0" quotePrefix="1" applyFont="1" applyBorder="1" applyAlignment="1">
      <alignment horizontal="center"/>
    </xf>
    <xf numFmtId="0" fontId="8" fillId="0" borderId="2" xfId="0" applyFont="1" applyBorder="1" applyAlignment="1">
      <alignment horizontal="center"/>
    </xf>
    <xf numFmtId="0" fontId="5" fillId="0" borderId="28" xfId="0" quotePrefix="1" applyFont="1" applyBorder="1" applyAlignment="1">
      <alignment horizontal="center"/>
    </xf>
    <xf numFmtId="3" fontId="20" fillId="0" borderId="25" xfId="0" applyNumberFormat="1" applyFont="1" applyFill="1" applyBorder="1" applyAlignment="1" applyProtection="1">
      <alignment horizontal="right"/>
      <protection hidden="1"/>
    </xf>
    <xf numFmtId="3" fontId="20" fillId="0" borderId="5" xfId="0" applyNumberFormat="1" applyFont="1" applyFill="1" applyBorder="1" applyAlignment="1" applyProtection="1">
      <alignment horizontal="right"/>
      <protection hidden="1"/>
    </xf>
    <xf numFmtId="3" fontId="20" fillId="0" borderId="14" xfId="0" applyNumberFormat="1" applyFont="1" applyFill="1" applyBorder="1" applyAlignment="1" applyProtection="1">
      <alignment horizontal="right"/>
      <protection hidden="1"/>
    </xf>
    <xf numFmtId="3" fontId="20" fillId="0" borderId="11" xfId="0" applyNumberFormat="1" applyFont="1" applyFill="1" applyBorder="1" applyAlignment="1" applyProtection="1">
      <alignment horizontal="right"/>
      <protection hidden="1"/>
    </xf>
    <xf numFmtId="3" fontId="20" fillId="0" borderId="9" xfId="0" applyNumberFormat="1" applyFont="1" applyFill="1" applyBorder="1" applyAlignment="1" applyProtection="1">
      <alignment horizontal="right"/>
      <protection hidden="1"/>
    </xf>
    <xf numFmtId="3" fontId="20" fillId="0" borderId="10" xfId="0" applyNumberFormat="1" applyFont="1" applyFill="1" applyBorder="1" applyAlignment="1" applyProtection="1">
      <alignment horizontal="right"/>
      <protection hidden="1"/>
    </xf>
    <xf numFmtId="0" fontId="9" fillId="4" borderId="11" xfId="0" applyFont="1" applyFill="1" applyBorder="1" applyAlignment="1">
      <alignment horizontal="center"/>
    </xf>
    <xf numFmtId="0" fontId="9" fillId="4" borderId="9" xfId="0" applyFont="1" applyFill="1" applyBorder="1" applyAlignment="1">
      <alignment horizontal="center"/>
    </xf>
    <xf numFmtId="3" fontId="20" fillId="0" borderId="6" xfId="0" applyNumberFormat="1" applyFont="1" applyFill="1" applyBorder="1" applyAlignment="1" applyProtection="1">
      <alignment horizontal="right"/>
      <protection hidden="1"/>
    </xf>
    <xf numFmtId="3" fontId="20" fillId="0" borderId="7" xfId="0" applyNumberFormat="1" applyFont="1" applyFill="1" applyBorder="1" applyAlignment="1" applyProtection="1">
      <alignment horizontal="right"/>
      <protection hidden="1"/>
    </xf>
    <xf numFmtId="3" fontId="20" fillId="0" borderId="34" xfId="0" applyNumberFormat="1" applyFont="1" applyFill="1" applyBorder="1" applyAlignment="1" applyProtection="1">
      <alignment horizontal="right"/>
      <protection hidden="1"/>
    </xf>
    <xf numFmtId="0" fontId="9" fillId="0" borderId="11" xfId="0" applyFont="1" applyFill="1" applyBorder="1" applyAlignment="1">
      <alignment horizontal="center" vertical="center" wrapText="1"/>
    </xf>
    <xf numFmtId="0" fontId="9" fillId="0" borderId="9" xfId="0" applyFont="1" applyFill="1" applyBorder="1" applyAlignment="1">
      <alignment horizontal="center" vertical="center" wrapText="1"/>
    </xf>
    <xf numFmtId="3" fontId="20" fillId="0" borderId="9" xfId="0" applyNumberFormat="1" applyFont="1" applyBorder="1" applyAlignment="1" applyProtection="1">
      <alignment horizontal="right"/>
      <protection hidden="1"/>
    </xf>
    <xf numFmtId="3" fontId="20" fillId="0" borderId="10" xfId="0" applyNumberFormat="1" applyFont="1" applyBorder="1" applyAlignment="1" applyProtection="1">
      <alignment horizontal="right"/>
      <protection hidden="1"/>
    </xf>
    <xf numFmtId="3" fontId="20" fillId="0" borderId="35" xfId="0" applyNumberFormat="1" applyFont="1" applyFill="1" applyBorder="1" applyAlignment="1" applyProtection="1">
      <alignment horizontal="right"/>
      <protection hidden="1"/>
    </xf>
    <xf numFmtId="3" fontId="20" fillId="0" borderId="36" xfId="0" applyNumberFormat="1" applyFont="1" applyFill="1" applyBorder="1" applyAlignment="1" applyProtection="1">
      <alignment horizontal="right"/>
      <protection hidden="1"/>
    </xf>
    <xf numFmtId="3" fontId="20" fillId="0" borderId="37" xfId="0" applyNumberFormat="1" applyFont="1" applyFill="1" applyBorder="1" applyAlignment="1" applyProtection="1">
      <alignment horizontal="right"/>
      <protection hidden="1"/>
    </xf>
    <xf numFmtId="3" fontId="20" fillId="0" borderId="25" xfId="0" applyNumberFormat="1" applyFont="1" applyFill="1" applyBorder="1" applyAlignment="1" applyProtection="1">
      <alignment horizontal="center" vertical="center"/>
      <protection locked="0"/>
    </xf>
    <xf numFmtId="3" fontId="20" fillId="0" borderId="5" xfId="0" applyNumberFormat="1" applyFont="1" applyFill="1" applyBorder="1" applyAlignment="1" applyProtection="1">
      <alignment horizontal="center" vertical="center"/>
      <protection locked="0"/>
    </xf>
    <xf numFmtId="3" fontId="20" fillId="0" borderId="14" xfId="0" applyNumberFormat="1" applyFont="1" applyFill="1" applyBorder="1" applyAlignment="1" applyProtection="1">
      <alignment horizontal="center" vertical="center"/>
      <protection locked="0"/>
    </xf>
    <xf numFmtId="3" fontId="20" fillId="0" borderId="21" xfId="0" applyNumberFormat="1" applyFont="1" applyFill="1" applyBorder="1" applyAlignment="1" applyProtection="1">
      <alignment horizontal="center" vertical="center"/>
      <protection locked="0"/>
    </xf>
    <xf numFmtId="3" fontId="20" fillId="0" borderId="19" xfId="0" applyNumberFormat="1" applyFont="1" applyFill="1" applyBorder="1" applyAlignment="1" applyProtection="1">
      <alignment horizontal="center" vertical="center"/>
      <protection locked="0"/>
    </xf>
    <xf numFmtId="3" fontId="20" fillId="0" borderId="20" xfId="0" applyNumberFormat="1" applyFont="1" applyFill="1" applyBorder="1" applyAlignment="1" applyProtection="1">
      <alignment horizontal="center" vertical="center"/>
      <protection locked="0"/>
    </xf>
    <xf numFmtId="0" fontId="5" fillId="0" borderId="29" xfId="0" applyFont="1" applyBorder="1" applyAlignment="1">
      <alignment horizontal="center"/>
    </xf>
    <xf numFmtId="0" fontId="8" fillId="3" borderId="30" xfId="0" applyFont="1" applyFill="1" applyBorder="1" applyAlignment="1">
      <alignment horizontal="center" vertical="center"/>
    </xf>
    <xf numFmtId="3" fontId="20" fillId="0" borderId="24" xfId="0" applyNumberFormat="1" applyFont="1" applyFill="1" applyBorder="1" applyAlignment="1" applyProtection="1">
      <alignment horizontal="right"/>
      <protection hidden="1"/>
    </xf>
    <xf numFmtId="3" fontId="20" fillId="0" borderId="12" xfId="0" applyNumberFormat="1" applyFont="1" applyFill="1" applyBorder="1" applyAlignment="1" applyProtection="1">
      <alignment horizontal="right"/>
      <protection hidden="1"/>
    </xf>
    <xf numFmtId="3" fontId="20" fillId="0" borderId="13" xfId="0" applyNumberFormat="1" applyFont="1" applyFill="1" applyBorder="1" applyAlignment="1" applyProtection="1">
      <alignment horizontal="right"/>
      <protection hidden="1"/>
    </xf>
    <xf numFmtId="3" fontId="20" fillId="0" borderId="24" xfId="0" applyNumberFormat="1" applyFont="1" applyFill="1" applyBorder="1" applyAlignment="1" applyProtection="1">
      <alignment horizontal="center" vertical="center"/>
      <protection locked="0"/>
    </xf>
    <xf numFmtId="3" fontId="20" fillId="0" borderId="12" xfId="0" applyNumberFormat="1" applyFont="1" applyFill="1" applyBorder="1" applyAlignment="1" applyProtection="1">
      <alignment horizontal="center" vertical="center"/>
      <protection locked="0"/>
    </xf>
    <xf numFmtId="3" fontId="20" fillId="0" borderId="13" xfId="0" applyNumberFormat="1" applyFont="1" applyFill="1" applyBorder="1" applyAlignment="1" applyProtection="1">
      <alignment horizontal="center" vertical="center"/>
      <protection locked="0"/>
    </xf>
    <xf numFmtId="0" fontId="8" fillId="3" borderId="11" xfId="0" quotePrefix="1" applyFont="1" applyFill="1" applyBorder="1" applyAlignment="1">
      <alignment horizontal="center" vertical="center" wrapText="1"/>
    </xf>
    <xf numFmtId="0" fontId="8" fillId="3" borderId="9" xfId="0" quotePrefix="1" applyFont="1" applyFill="1" applyBorder="1" applyAlignment="1">
      <alignment horizontal="center" vertical="center" wrapText="1"/>
    </xf>
    <xf numFmtId="0" fontId="8" fillId="3" borderId="10" xfId="0" quotePrefix="1" applyFont="1" applyFill="1" applyBorder="1" applyAlignment="1">
      <alignment horizontal="center" vertical="center" wrapText="1"/>
    </xf>
    <xf numFmtId="0" fontId="8" fillId="0" borderId="0" xfId="0" applyFont="1" applyBorder="1" applyAlignment="1">
      <alignment horizontal="center" vertical="center"/>
    </xf>
    <xf numFmtId="0" fontId="8" fillId="0" borderId="8" xfId="0" applyFont="1" applyFill="1" applyBorder="1" applyAlignment="1">
      <alignment horizontal="center" vertical="center"/>
    </xf>
    <xf numFmtId="3" fontId="20" fillId="0" borderId="31" xfId="0" applyNumberFormat="1" applyFont="1" applyFill="1" applyBorder="1" applyAlignment="1">
      <alignment horizontal="right"/>
    </xf>
    <xf numFmtId="3" fontId="20" fillId="0" borderId="22" xfId="0" applyNumberFormat="1" applyFont="1" applyFill="1" applyBorder="1" applyAlignment="1">
      <alignment horizontal="right"/>
    </xf>
    <xf numFmtId="3" fontId="20" fillId="0" borderId="32" xfId="0" applyNumberFormat="1" applyFont="1" applyFill="1" applyBorder="1" applyAlignment="1">
      <alignment horizontal="right"/>
    </xf>
    <xf numFmtId="3" fontId="20" fillId="0" borderId="25" xfId="0" applyNumberFormat="1" applyFont="1" applyFill="1" applyBorder="1" applyAlignment="1">
      <alignment horizontal="right"/>
    </xf>
    <xf numFmtId="3" fontId="20" fillId="0" borderId="5" xfId="0" applyNumberFormat="1" applyFont="1" applyFill="1" applyBorder="1" applyAlignment="1">
      <alignment horizontal="right"/>
    </xf>
    <xf numFmtId="3" fontId="20" fillId="0" borderId="14" xfId="0" applyNumberFormat="1" applyFont="1" applyFill="1" applyBorder="1" applyAlignment="1">
      <alignment horizontal="right"/>
    </xf>
    <xf numFmtId="3" fontId="20" fillId="0" borderId="24" xfId="0" applyNumberFormat="1" applyFont="1" applyFill="1" applyBorder="1" applyAlignment="1">
      <alignment horizontal="center" vertical="center"/>
    </xf>
    <xf numFmtId="3" fontId="20" fillId="0" borderId="12" xfId="0" applyNumberFormat="1" applyFont="1" applyFill="1" applyBorder="1" applyAlignment="1">
      <alignment horizontal="center" vertical="center"/>
    </xf>
    <xf numFmtId="3" fontId="20" fillId="0" borderId="13" xfId="0" applyNumberFormat="1" applyFont="1" applyFill="1" applyBorder="1" applyAlignment="1">
      <alignment horizontal="center" vertical="center"/>
    </xf>
    <xf numFmtId="0" fontId="19" fillId="0" borderId="29" xfId="0" applyFont="1" applyBorder="1" applyAlignment="1">
      <alignment horizontal="center"/>
    </xf>
    <xf numFmtId="6" fontId="21" fillId="0" borderId="6" xfId="0" applyNumberFormat="1" applyFont="1" applyBorder="1" applyAlignment="1">
      <alignment horizontal="center" vertical="center"/>
    </xf>
    <xf numFmtId="0" fontId="21" fillId="0" borderId="7" xfId="0" applyFont="1" applyBorder="1" applyAlignment="1">
      <alignment horizontal="center" vertical="center"/>
    </xf>
    <xf numFmtId="0" fontId="21" fillId="0" borderId="18" xfId="0" applyFont="1" applyBorder="1" applyAlignment="1">
      <alignment horizontal="center" vertical="center"/>
    </xf>
    <xf numFmtId="3" fontId="20" fillId="0" borderId="11" xfId="0" applyNumberFormat="1" applyFont="1" applyFill="1" applyBorder="1" applyAlignment="1">
      <alignment horizontal="right"/>
    </xf>
    <xf numFmtId="3" fontId="20" fillId="0" borderId="9" xfId="0" applyNumberFormat="1" applyFont="1" applyBorder="1" applyAlignment="1">
      <alignment horizontal="right"/>
    </xf>
    <xf numFmtId="3" fontId="20" fillId="0" borderId="10" xfId="0" applyNumberFormat="1" applyFont="1" applyBorder="1" applyAlignment="1">
      <alignment horizontal="right"/>
    </xf>
    <xf numFmtId="0" fontId="20" fillId="0" borderId="29" xfId="0" applyFont="1" applyBorder="1" applyAlignment="1">
      <alignment horizontal="center"/>
    </xf>
    <xf numFmtId="3" fontId="12" fillId="2" borderId="14" xfId="0" applyNumberFormat="1" applyFont="1" applyFill="1" applyBorder="1" applyAlignment="1">
      <alignment horizontal="center" vertical="center"/>
    </xf>
    <xf numFmtId="3" fontId="20" fillId="0" borderId="25" xfId="0" applyNumberFormat="1" applyFont="1" applyFill="1" applyBorder="1" applyAlignment="1">
      <alignment horizontal="center" vertical="center"/>
    </xf>
    <xf numFmtId="3" fontId="20" fillId="0" borderId="5" xfId="0" applyNumberFormat="1" applyFont="1" applyFill="1" applyBorder="1" applyAlignment="1">
      <alignment horizontal="center" vertical="center"/>
    </xf>
    <xf numFmtId="3" fontId="20" fillId="0" borderId="14"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3" fontId="20" fillId="0" borderId="4" xfId="0" applyNumberFormat="1" applyFont="1" applyFill="1" applyBorder="1" applyAlignment="1">
      <alignment horizontal="right"/>
    </xf>
    <xf numFmtId="3" fontId="20" fillId="0" borderId="3" xfId="0" applyNumberFormat="1" applyFont="1" applyFill="1" applyBorder="1" applyAlignment="1">
      <alignment horizontal="right"/>
    </xf>
    <xf numFmtId="3" fontId="20" fillId="0" borderId="17" xfId="0" applyNumberFormat="1" applyFont="1" applyFill="1" applyBorder="1" applyAlignment="1">
      <alignment horizontal="right"/>
    </xf>
    <xf numFmtId="3" fontId="20" fillId="0" borderId="6" xfId="0" applyNumberFormat="1" applyFont="1" applyFill="1" applyBorder="1" applyAlignment="1">
      <alignment horizontal="right"/>
    </xf>
    <xf numFmtId="3" fontId="20" fillId="0" borderId="7" xfId="0" applyNumberFormat="1" applyFont="1" applyFill="1" applyBorder="1" applyAlignment="1">
      <alignment horizontal="right"/>
    </xf>
    <xf numFmtId="3" fontId="20" fillId="0" borderId="34" xfId="0" applyNumberFormat="1" applyFont="1" applyFill="1" applyBorder="1" applyAlignment="1">
      <alignment horizontal="right"/>
    </xf>
    <xf numFmtId="3" fontId="20" fillId="0" borderId="21" xfId="0" applyNumberFormat="1" applyFont="1" applyFill="1" applyBorder="1" applyAlignment="1">
      <alignment horizontal="center" vertical="center"/>
    </xf>
    <xf numFmtId="3" fontId="20" fillId="0" borderId="19" xfId="0" applyNumberFormat="1" applyFont="1" applyFill="1" applyBorder="1" applyAlignment="1">
      <alignment horizontal="center" vertical="center"/>
    </xf>
    <xf numFmtId="3" fontId="20" fillId="0" borderId="20" xfId="0" applyNumberFormat="1" applyFont="1" applyFill="1" applyBorder="1" applyAlignment="1">
      <alignment horizontal="center" vertical="center"/>
    </xf>
    <xf numFmtId="3" fontId="20" fillId="0" borderId="9" xfId="0" applyNumberFormat="1" applyFont="1" applyFill="1" applyBorder="1" applyAlignment="1">
      <alignment horizontal="right"/>
    </xf>
    <xf numFmtId="3" fontId="20" fillId="0" borderId="10" xfId="0" applyNumberFormat="1" applyFont="1" applyFill="1" applyBorder="1" applyAlignment="1">
      <alignment horizontal="right"/>
    </xf>
    <xf numFmtId="0" fontId="16" fillId="0" borderId="11"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3" fontId="12" fillId="2" borderId="31" xfId="0" applyNumberFormat="1" applyFont="1" applyFill="1" applyBorder="1" applyAlignment="1">
      <alignment horizontal="center" vertical="center"/>
    </xf>
    <xf numFmtId="3" fontId="12" fillId="2" borderId="22" xfId="0" applyNumberFormat="1" applyFont="1" applyFill="1" applyBorder="1" applyAlignment="1">
      <alignment horizontal="center" vertical="center"/>
    </xf>
    <xf numFmtId="3" fontId="12" fillId="2" borderId="40" xfId="0" applyNumberFormat="1" applyFont="1" applyFill="1" applyBorder="1" applyAlignment="1">
      <alignment horizontal="center" vertical="center"/>
    </xf>
    <xf numFmtId="3" fontId="12" fillId="2" borderId="41" xfId="0" applyNumberFormat="1" applyFont="1" applyFill="1" applyBorder="1" applyAlignment="1">
      <alignment horizontal="center" vertical="center"/>
    </xf>
    <xf numFmtId="3" fontId="12" fillId="2" borderId="26" xfId="0" applyNumberFormat="1" applyFont="1" applyFill="1" applyBorder="1" applyAlignment="1">
      <alignment horizontal="center" vertical="center"/>
    </xf>
    <xf numFmtId="0" fontId="9" fillId="4" borderId="38" xfId="0" applyFont="1" applyFill="1" applyBorder="1" applyAlignment="1">
      <alignment horizontal="center"/>
    </xf>
    <xf numFmtId="0" fontId="20" fillId="4" borderId="39" xfId="0" applyFont="1" applyFill="1" applyBorder="1" applyAlignment="1">
      <alignment horizontal="right" vertical="center"/>
    </xf>
  </cellXfs>
  <cellStyles count="4">
    <cellStyle name="ハイパーリンク 2" xfId="3" xr:uid="{B2DB229D-44AE-4536-8BA3-B0CED97D7EB5}"/>
    <cellStyle name="標準" xfId="0" builtinId="0"/>
    <cellStyle name="標準 3 2" xfId="1" xr:uid="{59270E5D-1AC0-41CA-B151-59AB7180D3BC}"/>
    <cellStyle name="標準 3 2 2" xfId="2" xr:uid="{40A87BE6-9616-4361-A8B7-50087454358A}"/>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0</xdr:colOff>
      <xdr:row>36</xdr:row>
      <xdr:rowOff>0</xdr:rowOff>
    </xdr:from>
    <xdr:to>
      <xdr:col>21</xdr:col>
      <xdr:colOff>0</xdr:colOff>
      <xdr:row>36</xdr:row>
      <xdr:rowOff>0</xdr:rowOff>
    </xdr:to>
    <xdr:sp macro="" textlink="">
      <xdr:nvSpPr>
        <xdr:cNvPr id="2" name="Line 27">
          <a:extLst>
            <a:ext uri="{FF2B5EF4-FFF2-40B4-BE49-F238E27FC236}">
              <a16:creationId xmlns:a16="http://schemas.microsoft.com/office/drawing/2014/main" id="{00000000-0008-0000-0000-000002000000}"/>
            </a:ext>
          </a:extLst>
        </xdr:cNvPr>
        <xdr:cNvSpPr>
          <a:spLocks noChangeShapeType="1"/>
        </xdr:cNvSpPr>
      </xdr:nvSpPr>
      <xdr:spPr bwMode="auto">
        <a:xfrm>
          <a:off x="137160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36</xdr:row>
      <xdr:rowOff>0</xdr:rowOff>
    </xdr:from>
    <xdr:to>
      <xdr:col>20</xdr:col>
      <xdr:colOff>0</xdr:colOff>
      <xdr:row>36</xdr:row>
      <xdr:rowOff>0</xdr:rowOff>
    </xdr:to>
    <xdr:sp macro="" textlink="">
      <xdr:nvSpPr>
        <xdr:cNvPr id="3" name="Line 28">
          <a:extLst>
            <a:ext uri="{FF2B5EF4-FFF2-40B4-BE49-F238E27FC236}">
              <a16:creationId xmlns:a16="http://schemas.microsoft.com/office/drawing/2014/main" id="{00000000-0008-0000-0000-000003000000}"/>
            </a:ext>
          </a:extLst>
        </xdr:cNvPr>
        <xdr:cNvSpPr>
          <a:spLocks noChangeShapeType="1"/>
        </xdr:cNvSpPr>
      </xdr:nvSpPr>
      <xdr:spPr bwMode="auto">
        <a:xfrm>
          <a:off x="130302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36</xdr:row>
      <xdr:rowOff>0</xdr:rowOff>
    </xdr:from>
    <xdr:to>
      <xdr:col>19</xdr:col>
      <xdr:colOff>0</xdr:colOff>
      <xdr:row>36</xdr:row>
      <xdr:rowOff>0</xdr:rowOff>
    </xdr:to>
    <xdr:sp macro="" textlink="">
      <xdr:nvSpPr>
        <xdr:cNvPr id="4" name="Line 29">
          <a:extLst>
            <a:ext uri="{FF2B5EF4-FFF2-40B4-BE49-F238E27FC236}">
              <a16:creationId xmlns:a16="http://schemas.microsoft.com/office/drawing/2014/main" id="{00000000-0008-0000-0000-000004000000}"/>
            </a:ext>
          </a:extLst>
        </xdr:cNvPr>
        <xdr:cNvSpPr>
          <a:spLocks noChangeShapeType="1"/>
        </xdr:cNvSpPr>
      </xdr:nvSpPr>
      <xdr:spPr bwMode="auto">
        <a:xfrm>
          <a:off x="12344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 name="Line 30">
          <a:extLst>
            <a:ext uri="{FF2B5EF4-FFF2-40B4-BE49-F238E27FC236}">
              <a16:creationId xmlns:a16="http://schemas.microsoft.com/office/drawing/2014/main" id="{00000000-0008-0000-0000-000005000000}"/>
            </a:ext>
          </a:extLst>
        </xdr:cNvPr>
        <xdr:cNvSpPr>
          <a:spLocks noChangeShapeType="1"/>
        </xdr:cNvSpPr>
      </xdr:nvSpPr>
      <xdr:spPr bwMode="auto">
        <a:xfrm>
          <a:off x="109728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495300</xdr:colOff>
      <xdr:row>36</xdr:row>
      <xdr:rowOff>0</xdr:rowOff>
    </xdr:from>
    <xdr:to>
      <xdr:col>12</xdr:col>
      <xdr:colOff>495300</xdr:colOff>
      <xdr:row>36</xdr:row>
      <xdr:rowOff>0</xdr:rowOff>
    </xdr:to>
    <xdr:sp macro="" textlink="">
      <xdr:nvSpPr>
        <xdr:cNvPr id="6" name="Line 31">
          <a:extLst>
            <a:ext uri="{FF2B5EF4-FFF2-40B4-BE49-F238E27FC236}">
              <a16:creationId xmlns:a16="http://schemas.microsoft.com/office/drawing/2014/main" id="{00000000-0008-0000-0000-000006000000}"/>
            </a:ext>
          </a:extLst>
        </xdr:cNvPr>
        <xdr:cNvSpPr>
          <a:spLocks noChangeShapeType="1"/>
        </xdr:cNvSpPr>
      </xdr:nvSpPr>
      <xdr:spPr bwMode="auto">
        <a:xfrm>
          <a:off x="80391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704850</xdr:colOff>
      <xdr:row>36</xdr:row>
      <xdr:rowOff>0</xdr:rowOff>
    </xdr:from>
    <xdr:to>
      <xdr:col>12</xdr:col>
      <xdr:colOff>704850</xdr:colOff>
      <xdr:row>36</xdr:row>
      <xdr:rowOff>0</xdr:rowOff>
    </xdr:to>
    <xdr:sp macro="" textlink="">
      <xdr:nvSpPr>
        <xdr:cNvPr id="7" name="Line 32">
          <a:extLst>
            <a:ext uri="{FF2B5EF4-FFF2-40B4-BE49-F238E27FC236}">
              <a16:creationId xmlns:a16="http://schemas.microsoft.com/office/drawing/2014/main" id="{00000000-0008-0000-0000-000007000000}"/>
            </a:ext>
          </a:extLst>
        </xdr:cNvPr>
        <xdr:cNvSpPr>
          <a:spLocks noChangeShapeType="1"/>
        </xdr:cNvSpPr>
      </xdr:nvSpPr>
      <xdr:spPr bwMode="auto">
        <a:xfrm>
          <a:off x="82296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285750</xdr:colOff>
      <xdr:row>36</xdr:row>
      <xdr:rowOff>0</xdr:rowOff>
    </xdr:from>
    <xdr:to>
      <xdr:col>12</xdr:col>
      <xdr:colOff>285750</xdr:colOff>
      <xdr:row>36</xdr:row>
      <xdr:rowOff>0</xdr:rowOff>
    </xdr:to>
    <xdr:sp macro="" textlink="">
      <xdr:nvSpPr>
        <xdr:cNvPr id="8" name="Line 33">
          <a:extLst>
            <a:ext uri="{FF2B5EF4-FFF2-40B4-BE49-F238E27FC236}">
              <a16:creationId xmlns:a16="http://schemas.microsoft.com/office/drawing/2014/main" id="{00000000-0008-0000-0000-000008000000}"/>
            </a:ext>
          </a:extLst>
        </xdr:cNvPr>
        <xdr:cNvSpPr>
          <a:spLocks noChangeShapeType="1"/>
        </xdr:cNvSpPr>
      </xdr:nvSpPr>
      <xdr:spPr bwMode="auto">
        <a:xfrm>
          <a:off x="782955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36</xdr:row>
      <xdr:rowOff>0</xdr:rowOff>
    </xdr:from>
    <xdr:to>
      <xdr:col>12</xdr:col>
      <xdr:colOff>66675</xdr:colOff>
      <xdr:row>36</xdr:row>
      <xdr:rowOff>0</xdr:rowOff>
    </xdr:to>
    <xdr:sp macro="" textlink="">
      <xdr:nvSpPr>
        <xdr:cNvPr id="9" name="Line 34">
          <a:extLst>
            <a:ext uri="{FF2B5EF4-FFF2-40B4-BE49-F238E27FC236}">
              <a16:creationId xmlns:a16="http://schemas.microsoft.com/office/drawing/2014/main" id="{00000000-0008-0000-0000-000009000000}"/>
            </a:ext>
          </a:extLst>
        </xdr:cNvPr>
        <xdr:cNvSpPr>
          <a:spLocks noChangeShapeType="1"/>
        </xdr:cNvSpPr>
      </xdr:nvSpPr>
      <xdr:spPr bwMode="auto">
        <a:xfrm>
          <a:off x="7610475"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533400</xdr:colOff>
      <xdr:row>36</xdr:row>
      <xdr:rowOff>0</xdr:rowOff>
    </xdr:from>
    <xdr:to>
      <xdr:col>11</xdr:col>
      <xdr:colOff>533400</xdr:colOff>
      <xdr:row>36</xdr:row>
      <xdr:rowOff>0</xdr:rowOff>
    </xdr:to>
    <xdr:sp macro="" textlink="">
      <xdr:nvSpPr>
        <xdr:cNvPr id="10" name="Line 35">
          <a:extLst>
            <a:ext uri="{FF2B5EF4-FFF2-40B4-BE49-F238E27FC236}">
              <a16:creationId xmlns:a16="http://schemas.microsoft.com/office/drawing/2014/main" id="{00000000-0008-0000-0000-00000A000000}"/>
            </a:ext>
          </a:extLst>
        </xdr:cNvPr>
        <xdr:cNvSpPr>
          <a:spLocks noChangeShapeType="1"/>
        </xdr:cNvSpPr>
      </xdr:nvSpPr>
      <xdr:spPr bwMode="auto">
        <a:xfrm>
          <a:off x="7391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304800</xdr:colOff>
      <xdr:row>36</xdr:row>
      <xdr:rowOff>0</xdr:rowOff>
    </xdr:from>
    <xdr:to>
      <xdr:col>11</xdr:col>
      <xdr:colOff>304800</xdr:colOff>
      <xdr:row>36</xdr:row>
      <xdr:rowOff>0</xdr:rowOff>
    </xdr:to>
    <xdr:sp macro="" textlink="">
      <xdr:nvSpPr>
        <xdr:cNvPr id="11" name="Line 36">
          <a:extLst>
            <a:ext uri="{FF2B5EF4-FFF2-40B4-BE49-F238E27FC236}">
              <a16:creationId xmlns:a16="http://schemas.microsoft.com/office/drawing/2014/main" id="{00000000-0008-0000-0000-00000B000000}"/>
            </a:ext>
          </a:extLst>
        </xdr:cNvPr>
        <xdr:cNvSpPr>
          <a:spLocks noChangeShapeType="1"/>
        </xdr:cNvSpPr>
      </xdr:nvSpPr>
      <xdr:spPr bwMode="auto">
        <a:xfrm>
          <a:off x="7162800" y="6343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619125</xdr:colOff>
      <xdr:row>36</xdr:row>
      <xdr:rowOff>0</xdr:rowOff>
    </xdr:from>
    <xdr:to>
      <xdr:col>11</xdr:col>
      <xdr:colOff>57150</xdr:colOff>
      <xdr:row>36</xdr:row>
      <xdr:rowOff>0</xdr:rowOff>
    </xdr:to>
    <xdr:sp macro="" textlink="">
      <xdr:nvSpPr>
        <xdr:cNvPr id="12" name="テキスト 40">
          <a:extLst>
            <a:ext uri="{FF2B5EF4-FFF2-40B4-BE49-F238E27FC236}">
              <a16:creationId xmlns:a16="http://schemas.microsoft.com/office/drawing/2014/main" id="{00000000-0008-0000-0000-00000C000000}"/>
            </a:ext>
          </a:extLst>
        </xdr:cNvPr>
        <xdr:cNvSpPr txBox="1">
          <a:spLocks noChangeArrowheads="1"/>
        </xdr:cNvSpPr>
      </xdr:nvSpPr>
      <xdr:spPr bwMode="auto">
        <a:xfrm>
          <a:off x="5419725" y="6343650"/>
          <a:ext cx="14954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21</xdr:col>
      <xdr:colOff>0</xdr:colOff>
      <xdr:row>36</xdr:row>
      <xdr:rowOff>0</xdr:rowOff>
    </xdr:from>
    <xdr:to>
      <xdr:col>21</xdr:col>
      <xdr:colOff>0</xdr:colOff>
      <xdr:row>36</xdr:row>
      <xdr:rowOff>0</xdr:rowOff>
    </xdr:to>
    <xdr:sp macro="" textlink="">
      <xdr:nvSpPr>
        <xdr:cNvPr id="13" name="Line 43">
          <a:extLst>
            <a:ext uri="{FF2B5EF4-FFF2-40B4-BE49-F238E27FC236}">
              <a16:creationId xmlns:a16="http://schemas.microsoft.com/office/drawing/2014/main" id="{00000000-0008-0000-0000-00000D000000}"/>
            </a:ext>
          </a:extLst>
        </xdr:cNvPr>
        <xdr:cNvSpPr>
          <a:spLocks noChangeShapeType="1"/>
        </xdr:cNvSpPr>
      </xdr:nvSpPr>
      <xdr:spPr bwMode="auto">
        <a:xfrm>
          <a:off x="137160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36</xdr:row>
      <xdr:rowOff>0</xdr:rowOff>
    </xdr:from>
    <xdr:to>
      <xdr:col>20</xdr:col>
      <xdr:colOff>0</xdr:colOff>
      <xdr:row>36</xdr:row>
      <xdr:rowOff>0</xdr:rowOff>
    </xdr:to>
    <xdr:sp macro="" textlink="">
      <xdr:nvSpPr>
        <xdr:cNvPr id="14" name="Line 44">
          <a:extLst>
            <a:ext uri="{FF2B5EF4-FFF2-40B4-BE49-F238E27FC236}">
              <a16:creationId xmlns:a16="http://schemas.microsoft.com/office/drawing/2014/main" id="{00000000-0008-0000-0000-00000E000000}"/>
            </a:ext>
          </a:extLst>
        </xdr:cNvPr>
        <xdr:cNvSpPr>
          <a:spLocks noChangeShapeType="1"/>
        </xdr:cNvSpPr>
      </xdr:nvSpPr>
      <xdr:spPr bwMode="auto">
        <a:xfrm>
          <a:off x="130302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36</xdr:row>
      <xdr:rowOff>0</xdr:rowOff>
    </xdr:from>
    <xdr:to>
      <xdr:col>19</xdr:col>
      <xdr:colOff>0</xdr:colOff>
      <xdr:row>36</xdr:row>
      <xdr:rowOff>0</xdr:rowOff>
    </xdr:to>
    <xdr:sp macro="" textlink="">
      <xdr:nvSpPr>
        <xdr:cNvPr id="15" name="Line 45">
          <a:extLst>
            <a:ext uri="{FF2B5EF4-FFF2-40B4-BE49-F238E27FC236}">
              <a16:creationId xmlns:a16="http://schemas.microsoft.com/office/drawing/2014/main" id="{00000000-0008-0000-0000-00000F000000}"/>
            </a:ext>
          </a:extLst>
        </xdr:cNvPr>
        <xdr:cNvSpPr>
          <a:spLocks noChangeShapeType="1"/>
        </xdr:cNvSpPr>
      </xdr:nvSpPr>
      <xdr:spPr bwMode="auto">
        <a:xfrm>
          <a:off x="12344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16" name="Line 46">
          <a:extLst>
            <a:ext uri="{FF2B5EF4-FFF2-40B4-BE49-F238E27FC236}">
              <a16:creationId xmlns:a16="http://schemas.microsoft.com/office/drawing/2014/main" id="{00000000-0008-0000-0000-000010000000}"/>
            </a:ext>
          </a:extLst>
        </xdr:cNvPr>
        <xdr:cNvSpPr>
          <a:spLocks noChangeShapeType="1"/>
        </xdr:cNvSpPr>
      </xdr:nvSpPr>
      <xdr:spPr bwMode="auto">
        <a:xfrm>
          <a:off x="109728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495300</xdr:colOff>
      <xdr:row>36</xdr:row>
      <xdr:rowOff>0</xdr:rowOff>
    </xdr:from>
    <xdr:to>
      <xdr:col>12</xdr:col>
      <xdr:colOff>495300</xdr:colOff>
      <xdr:row>36</xdr:row>
      <xdr:rowOff>0</xdr:rowOff>
    </xdr:to>
    <xdr:sp macro="" textlink="">
      <xdr:nvSpPr>
        <xdr:cNvPr id="17" name="Line 47">
          <a:extLst>
            <a:ext uri="{FF2B5EF4-FFF2-40B4-BE49-F238E27FC236}">
              <a16:creationId xmlns:a16="http://schemas.microsoft.com/office/drawing/2014/main" id="{00000000-0008-0000-0000-000011000000}"/>
            </a:ext>
          </a:extLst>
        </xdr:cNvPr>
        <xdr:cNvSpPr>
          <a:spLocks noChangeShapeType="1"/>
        </xdr:cNvSpPr>
      </xdr:nvSpPr>
      <xdr:spPr bwMode="auto">
        <a:xfrm>
          <a:off x="80391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704850</xdr:colOff>
      <xdr:row>36</xdr:row>
      <xdr:rowOff>0</xdr:rowOff>
    </xdr:from>
    <xdr:to>
      <xdr:col>12</xdr:col>
      <xdr:colOff>704850</xdr:colOff>
      <xdr:row>36</xdr:row>
      <xdr:rowOff>0</xdr:rowOff>
    </xdr:to>
    <xdr:sp macro="" textlink="">
      <xdr:nvSpPr>
        <xdr:cNvPr id="18" name="Line 48">
          <a:extLst>
            <a:ext uri="{FF2B5EF4-FFF2-40B4-BE49-F238E27FC236}">
              <a16:creationId xmlns:a16="http://schemas.microsoft.com/office/drawing/2014/main" id="{00000000-0008-0000-0000-000012000000}"/>
            </a:ext>
          </a:extLst>
        </xdr:cNvPr>
        <xdr:cNvSpPr>
          <a:spLocks noChangeShapeType="1"/>
        </xdr:cNvSpPr>
      </xdr:nvSpPr>
      <xdr:spPr bwMode="auto">
        <a:xfrm>
          <a:off x="82296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285750</xdr:colOff>
      <xdr:row>36</xdr:row>
      <xdr:rowOff>0</xdr:rowOff>
    </xdr:from>
    <xdr:to>
      <xdr:col>12</xdr:col>
      <xdr:colOff>285750</xdr:colOff>
      <xdr:row>36</xdr:row>
      <xdr:rowOff>0</xdr:rowOff>
    </xdr:to>
    <xdr:sp macro="" textlink="">
      <xdr:nvSpPr>
        <xdr:cNvPr id="19" name="Line 49">
          <a:extLst>
            <a:ext uri="{FF2B5EF4-FFF2-40B4-BE49-F238E27FC236}">
              <a16:creationId xmlns:a16="http://schemas.microsoft.com/office/drawing/2014/main" id="{00000000-0008-0000-0000-000013000000}"/>
            </a:ext>
          </a:extLst>
        </xdr:cNvPr>
        <xdr:cNvSpPr>
          <a:spLocks noChangeShapeType="1"/>
        </xdr:cNvSpPr>
      </xdr:nvSpPr>
      <xdr:spPr bwMode="auto">
        <a:xfrm>
          <a:off x="782955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36</xdr:row>
      <xdr:rowOff>0</xdr:rowOff>
    </xdr:from>
    <xdr:to>
      <xdr:col>12</xdr:col>
      <xdr:colOff>66675</xdr:colOff>
      <xdr:row>36</xdr:row>
      <xdr:rowOff>0</xdr:rowOff>
    </xdr:to>
    <xdr:sp macro="" textlink="">
      <xdr:nvSpPr>
        <xdr:cNvPr id="20" name="Line 50">
          <a:extLst>
            <a:ext uri="{FF2B5EF4-FFF2-40B4-BE49-F238E27FC236}">
              <a16:creationId xmlns:a16="http://schemas.microsoft.com/office/drawing/2014/main" id="{00000000-0008-0000-0000-000014000000}"/>
            </a:ext>
          </a:extLst>
        </xdr:cNvPr>
        <xdr:cNvSpPr>
          <a:spLocks noChangeShapeType="1"/>
        </xdr:cNvSpPr>
      </xdr:nvSpPr>
      <xdr:spPr bwMode="auto">
        <a:xfrm>
          <a:off x="7610475"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533400</xdr:colOff>
      <xdr:row>36</xdr:row>
      <xdr:rowOff>0</xdr:rowOff>
    </xdr:from>
    <xdr:to>
      <xdr:col>11</xdr:col>
      <xdr:colOff>533400</xdr:colOff>
      <xdr:row>36</xdr:row>
      <xdr:rowOff>0</xdr:rowOff>
    </xdr:to>
    <xdr:sp macro="" textlink="">
      <xdr:nvSpPr>
        <xdr:cNvPr id="21" name="Line 51">
          <a:extLst>
            <a:ext uri="{FF2B5EF4-FFF2-40B4-BE49-F238E27FC236}">
              <a16:creationId xmlns:a16="http://schemas.microsoft.com/office/drawing/2014/main" id="{00000000-0008-0000-0000-000015000000}"/>
            </a:ext>
          </a:extLst>
        </xdr:cNvPr>
        <xdr:cNvSpPr>
          <a:spLocks noChangeShapeType="1"/>
        </xdr:cNvSpPr>
      </xdr:nvSpPr>
      <xdr:spPr bwMode="auto">
        <a:xfrm>
          <a:off x="7391400" y="6343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304800</xdr:colOff>
      <xdr:row>36</xdr:row>
      <xdr:rowOff>0</xdr:rowOff>
    </xdr:from>
    <xdr:to>
      <xdr:col>11</xdr:col>
      <xdr:colOff>304800</xdr:colOff>
      <xdr:row>36</xdr:row>
      <xdr:rowOff>0</xdr:rowOff>
    </xdr:to>
    <xdr:sp macro="" textlink="">
      <xdr:nvSpPr>
        <xdr:cNvPr id="22" name="Line 52">
          <a:extLst>
            <a:ext uri="{FF2B5EF4-FFF2-40B4-BE49-F238E27FC236}">
              <a16:creationId xmlns:a16="http://schemas.microsoft.com/office/drawing/2014/main" id="{00000000-0008-0000-0000-000016000000}"/>
            </a:ext>
          </a:extLst>
        </xdr:cNvPr>
        <xdr:cNvSpPr>
          <a:spLocks noChangeShapeType="1"/>
        </xdr:cNvSpPr>
      </xdr:nvSpPr>
      <xdr:spPr bwMode="auto">
        <a:xfrm>
          <a:off x="7162800" y="6343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619125</xdr:colOff>
      <xdr:row>36</xdr:row>
      <xdr:rowOff>0</xdr:rowOff>
    </xdr:from>
    <xdr:to>
      <xdr:col>11</xdr:col>
      <xdr:colOff>57150</xdr:colOff>
      <xdr:row>36</xdr:row>
      <xdr:rowOff>0</xdr:rowOff>
    </xdr:to>
    <xdr:sp macro="" textlink="">
      <xdr:nvSpPr>
        <xdr:cNvPr id="23" name="テキスト 56">
          <a:extLst>
            <a:ext uri="{FF2B5EF4-FFF2-40B4-BE49-F238E27FC236}">
              <a16:creationId xmlns:a16="http://schemas.microsoft.com/office/drawing/2014/main" id="{00000000-0008-0000-0000-000017000000}"/>
            </a:ext>
          </a:extLst>
        </xdr:cNvPr>
        <xdr:cNvSpPr txBox="1">
          <a:spLocks noChangeArrowheads="1"/>
        </xdr:cNvSpPr>
      </xdr:nvSpPr>
      <xdr:spPr bwMode="auto">
        <a:xfrm>
          <a:off x="5419725" y="6343650"/>
          <a:ext cx="14954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21</xdr:col>
      <xdr:colOff>0</xdr:colOff>
      <xdr:row>74</xdr:row>
      <xdr:rowOff>0</xdr:rowOff>
    </xdr:from>
    <xdr:to>
      <xdr:col>21</xdr:col>
      <xdr:colOff>0</xdr:colOff>
      <xdr:row>74</xdr:row>
      <xdr:rowOff>0</xdr:rowOff>
    </xdr:to>
    <xdr:sp macro="" textlink="">
      <xdr:nvSpPr>
        <xdr:cNvPr id="25" name="Line 27">
          <a:extLst>
            <a:ext uri="{FF2B5EF4-FFF2-40B4-BE49-F238E27FC236}">
              <a16:creationId xmlns:a16="http://schemas.microsoft.com/office/drawing/2014/main" id="{00000000-0008-0000-0000-000019000000}"/>
            </a:ext>
          </a:extLst>
        </xdr:cNvPr>
        <xdr:cNvSpPr>
          <a:spLocks noChangeShapeType="1"/>
        </xdr:cNvSpPr>
      </xdr:nvSpPr>
      <xdr:spPr bwMode="auto">
        <a:xfrm>
          <a:off x="137160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74</xdr:row>
      <xdr:rowOff>0</xdr:rowOff>
    </xdr:from>
    <xdr:to>
      <xdr:col>20</xdr:col>
      <xdr:colOff>0</xdr:colOff>
      <xdr:row>74</xdr:row>
      <xdr:rowOff>0</xdr:rowOff>
    </xdr:to>
    <xdr:sp macro="" textlink="">
      <xdr:nvSpPr>
        <xdr:cNvPr id="26" name="Line 28">
          <a:extLst>
            <a:ext uri="{FF2B5EF4-FFF2-40B4-BE49-F238E27FC236}">
              <a16:creationId xmlns:a16="http://schemas.microsoft.com/office/drawing/2014/main" id="{00000000-0008-0000-0000-00001A000000}"/>
            </a:ext>
          </a:extLst>
        </xdr:cNvPr>
        <xdr:cNvSpPr>
          <a:spLocks noChangeShapeType="1"/>
        </xdr:cNvSpPr>
      </xdr:nvSpPr>
      <xdr:spPr bwMode="auto">
        <a:xfrm>
          <a:off x="130302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74</xdr:row>
      <xdr:rowOff>0</xdr:rowOff>
    </xdr:from>
    <xdr:to>
      <xdr:col>19</xdr:col>
      <xdr:colOff>0</xdr:colOff>
      <xdr:row>74</xdr:row>
      <xdr:rowOff>0</xdr:rowOff>
    </xdr:to>
    <xdr:sp macro="" textlink="">
      <xdr:nvSpPr>
        <xdr:cNvPr id="27" name="Line 29">
          <a:extLst>
            <a:ext uri="{FF2B5EF4-FFF2-40B4-BE49-F238E27FC236}">
              <a16:creationId xmlns:a16="http://schemas.microsoft.com/office/drawing/2014/main" id="{00000000-0008-0000-0000-00001B000000}"/>
            </a:ext>
          </a:extLst>
        </xdr:cNvPr>
        <xdr:cNvSpPr>
          <a:spLocks noChangeShapeType="1"/>
        </xdr:cNvSpPr>
      </xdr:nvSpPr>
      <xdr:spPr bwMode="auto">
        <a:xfrm>
          <a:off x="123444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74</xdr:row>
      <xdr:rowOff>0</xdr:rowOff>
    </xdr:from>
    <xdr:to>
      <xdr:col>17</xdr:col>
      <xdr:colOff>0</xdr:colOff>
      <xdr:row>74</xdr:row>
      <xdr:rowOff>0</xdr:rowOff>
    </xdr:to>
    <xdr:sp macro="" textlink="">
      <xdr:nvSpPr>
        <xdr:cNvPr id="28" name="Line 30">
          <a:extLst>
            <a:ext uri="{FF2B5EF4-FFF2-40B4-BE49-F238E27FC236}">
              <a16:creationId xmlns:a16="http://schemas.microsoft.com/office/drawing/2014/main" id="{00000000-0008-0000-0000-00001C000000}"/>
            </a:ext>
          </a:extLst>
        </xdr:cNvPr>
        <xdr:cNvSpPr>
          <a:spLocks noChangeShapeType="1"/>
        </xdr:cNvSpPr>
      </xdr:nvSpPr>
      <xdr:spPr bwMode="auto">
        <a:xfrm>
          <a:off x="109728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495300</xdr:colOff>
      <xdr:row>74</xdr:row>
      <xdr:rowOff>0</xdr:rowOff>
    </xdr:from>
    <xdr:to>
      <xdr:col>12</xdr:col>
      <xdr:colOff>495300</xdr:colOff>
      <xdr:row>74</xdr:row>
      <xdr:rowOff>0</xdr:rowOff>
    </xdr:to>
    <xdr:sp macro="" textlink="">
      <xdr:nvSpPr>
        <xdr:cNvPr id="29" name="Line 31">
          <a:extLst>
            <a:ext uri="{FF2B5EF4-FFF2-40B4-BE49-F238E27FC236}">
              <a16:creationId xmlns:a16="http://schemas.microsoft.com/office/drawing/2014/main" id="{00000000-0008-0000-0000-00001D000000}"/>
            </a:ext>
          </a:extLst>
        </xdr:cNvPr>
        <xdr:cNvSpPr>
          <a:spLocks noChangeShapeType="1"/>
        </xdr:cNvSpPr>
      </xdr:nvSpPr>
      <xdr:spPr bwMode="auto">
        <a:xfrm>
          <a:off x="80391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704850</xdr:colOff>
      <xdr:row>74</xdr:row>
      <xdr:rowOff>0</xdr:rowOff>
    </xdr:from>
    <xdr:to>
      <xdr:col>12</xdr:col>
      <xdr:colOff>704850</xdr:colOff>
      <xdr:row>74</xdr:row>
      <xdr:rowOff>0</xdr:rowOff>
    </xdr:to>
    <xdr:sp macro="" textlink="">
      <xdr:nvSpPr>
        <xdr:cNvPr id="30" name="Line 32">
          <a:extLst>
            <a:ext uri="{FF2B5EF4-FFF2-40B4-BE49-F238E27FC236}">
              <a16:creationId xmlns:a16="http://schemas.microsoft.com/office/drawing/2014/main" id="{00000000-0008-0000-0000-00001E000000}"/>
            </a:ext>
          </a:extLst>
        </xdr:cNvPr>
        <xdr:cNvSpPr>
          <a:spLocks noChangeShapeType="1"/>
        </xdr:cNvSpPr>
      </xdr:nvSpPr>
      <xdr:spPr bwMode="auto">
        <a:xfrm>
          <a:off x="82296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285750</xdr:colOff>
      <xdr:row>74</xdr:row>
      <xdr:rowOff>0</xdr:rowOff>
    </xdr:from>
    <xdr:to>
      <xdr:col>12</xdr:col>
      <xdr:colOff>285750</xdr:colOff>
      <xdr:row>74</xdr:row>
      <xdr:rowOff>0</xdr:rowOff>
    </xdr:to>
    <xdr:sp macro="" textlink="">
      <xdr:nvSpPr>
        <xdr:cNvPr id="31" name="Line 33">
          <a:extLst>
            <a:ext uri="{FF2B5EF4-FFF2-40B4-BE49-F238E27FC236}">
              <a16:creationId xmlns:a16="http://schemas.microsoft.com/office/drawing/2014/main" id="{00000000-0008-0000-0000-00001F000000}"/>
            </a:ext>
          </a:extLst>
        </xdr:cNvPr>
        <xdr:cNvSpPr>
          <a:spLocks noChangeShapeType="1"/>
        </xdr:cNvSpPr>
      </xdr:nvSpPr>
      <xdr:spPr bwMode="auto">
        <a:xfrm>
          <a:off x="782955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74</xdr:row>
      <xdr:rowOff>0</xdr:rowOff>
    </xdr:from>
    <xdr:to>
      <xdr:col>12</xdr:col>
      <xdr:colOff>66675</xdr:colOff>
      <xdr:row>74</xdr:row>
      <xdr:rowOff>0</xdr:rowOff>
    </xdr:to>
    <xdr:sp macro="" textlink="">
      <xdr:nvSpPr>
        <xdr:cNvPr id="32" name="Line 34">
          <a:extLst>
            <a:ext uri="{FF2B5EF4-FFF2-40B4-BE49-F238E27FC236}">
              <a16:creationId xmlns:a16="http://schemas.microsoft.com/office/drawing/2014/main" id="{00000000-0008-0000-0000-000020000000}"/>
            </a:ext>
          </a:extLst>
        </xdr:cNvPr>
        <xdr:cNvSpPr>
          <a:spLocks noChangeShapeType="1"/>
        </xdr:cNvSpPr>
      </xdr:nvSpPr>
      <xdr:spPr bwMode="auto">
        <a:xfrm>
          <a:off x="7610475"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533400</xdr:colOff>
      <xdr:row>74</xdr:row>
      <xdr:rowOff>0</xdr:rowOff>
    </xdr:from>
    <xdr:to>
      <xdr:col>11</xdr:col>
      <xdr:colOff>533400</xdr:colOff>
      <xdr:row>74</xdr:row>
      <xdr:rowOff>0</xdr:rowOff>
    </xdr:to>
    <xdr:sp macro="" textlink="">
      <xdr:nvSpPr>
        <xdr:cNvPr id="33" name="Line 35">
          <a:extLst>
            <a:ext uri="{FF2B5EF4-FFF2-40B4-BE49-F238E27FC236}">
              <a16:creationId xmlns:a16="http://schemas.microsoft.com/office/drawing/2014/main" id="{00000000-0008-0000-0000-000021000000}"/>
            </a:ext>
          </a:extLst>
        </xdr:cNvPr>
        <xdr:cNvSpPr>
          <a:spLocks noChangeShapeType="1"/>
        </xdr:cNvSpPr>
      </xdr:nvSpPr>
      <xdr:spPr bwMode="auto">
        <a:xfrm>
          <a:off x="73914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304800</xdr:colOff>
      <xdr:row>74</xdr:row>
      <xdr:rowOff>0</xdr:rowOff>
    </xdr:from>
    <xdr:to>
      <xdr:col>11</xdr:col>
      <xdr:colOff>304800</xdr:colOff>
      <xdr:row>74</xdr:row>
      <xdr:rowOff>0</xdr:rowOff>
    </xdr:to>
    <xdr:sp macro="" textlink="">
      <xdr:nvSpPr>
        <xdr:cNvPr id="34" name="Line 36">
          <a:extLst>
            <a:ext uri="{FF2B5EF4-FFF2-40B4-BE49-F238E27FC236}">
              <a16:creationId xmlns:a16="http://schemas.microsoft.com/office/drawing/2014/main" id="{00000000-0008-0000-0000-000022000000}"/>
            </a:ext>
          </a:extLst>
        </xdr:cNvPr>
        <xdr:cNvSpPr>
          <a:spLocks noChangeShapeType="1"/>
        </xdr:cNvSpPr>
      </xdr:nvSpPr>
      <xdr:spPr bwMode="auto">
        <a:xfrm>
          <a:off x="7162800" y="128587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619125</xdr:colOff>
      <xdr:row>74</xdr:row>
      <xdr:rowOff>0</xdr:rowOff>
    </xdr:from>
    <xdr:to>
      <xdr:col>11</xdr:col>
      <xdr:colOff>57150</xdr:colOff>
      <xdr:row>74</xdr:row>
      <xdr:rowOff>0</xdr:rowOff>
    </xdr:to>
    <xdr:sp macro="" textlink="">
      <xdr:nvSpPr>
        <xdr:cNvPr id="35" name="テキスト 40">
          <a:extLst>
            <a:ext uri="{FF2B5EF4-FFF2-40B4-BE49-F238E27FC236}">
              <a16:creationId xmlns:a16="http://schemas.microsoft.com/office/drawing/2014/main" id="{00000000-0008-0000-0000-000023000000}"/>
            </a:ext>
          </a:extLst>
        </xdr:cNvPr>
        <xdr:cNvSpPr txBox="1">
          <a:spLocks noChangeArrowheads="1"/>
        </xdr:cNvSpPr>
      </xdr:nvSpPr>
      <xdr:spPr bwMode="auto">
        <a:xfrm>
          <a:off x="5419725" y="12858750"/>
          <a:ext cx="14954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21</xdr:col>
      <xdr:colOff>0</xdr:colOff>
      <xdr:row>74</xdr:row>
      <xdr:rowOff>0</xdr:rowOff>
    </xdr:from>
    <xdr:to>
      <xdr:col>21</xdr:col>
      <xdr:colOff>0</xdr:colOff>
      <xdr:row>74</xdr:row>
      <xdr:rowOff>0</xdr:rowOff>
    </xdr:to>
    <xdr:sp macro="" textlink="">
      <xdr:nvSpPr>
        <xdr:cNvPr id="36" name="Line 43">
          <a:extLst>
            <a:ext uri="{FF2B5EF4-FFF2-40B4-BE49-F238E27FC236}">
              <a16:creationId xmlns:a16="http://schemas.microsoft.com/office/drawing/2014/main" id="{00000000-0008-0000-0000-000024000000}"/>
            </a:ext>
          </a:extLst>
        </xdr:cNvPr>
        <xdr:cNvSpPr>
          <a:spLocks noChangeShapeType="1"/>
        </xdr:cNvSpPr>
      </xdr:nvSpPr>
      <xdr:spPr bwMode="auto">
        <a:xfrm>
          <a:off x="137160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74</xdr:row>
      <xdr:rowOff>0</xdr:rowOff>
    </xdr:from>
    <xdr:to>
      <xdr:col>20</xdr:col>
      <xdr:colOff>0</xdr:colOff>
      <xdr:row>74</xdr:row>
      <xdr:rowOff>0</xdr:rowOff>
    </xdr:to>
    <xdr:sp macro="" textlink="">
      <xdr:nvSpPr>
        <xdr:cNvPr id="37" name="Line 44">
          <a:extLst>
            <a:ext uri="{FF2B5EF4-FFF2-40B4-BE49-F238E27FC236}">
              <a16:creationId xmlns:a16="http://schemas.microsoft.com/office/drawing/2014/main" id="{00000000-0008-0000-0000-000025000000}"/>
            </a:ext>
          </a:extLst>
        </xdr:cNvPr>
        <xdr:cNvSpPr>
          <a:spLocks noChangeShapeType="1"/>
        </xdr:cNvSpPr>
      </xdr:nvSpPr>
      <xdr:spPr bwMode="auto">
        <a:xfrm>
          <a:off x="130302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74</xdr:row>
      <xdr:rowOff>0</xdr:rowOff>
    </xdr:from>
    <xdr:to>
      <xdr:col>19</xdr:col>
      <xdr:colOff>0</xdr:colOff>
      <xdr:row>74</xdr:row>
      <xdr:rowOff>0</xdr:rowOff>
    </xdr:to>
    <xdr:sp macro="" textlink="">
      <xdr:nvSpPr>
        <xdr:cNvPr id="38" name="Line 45">
          <a:extLst>
            <a:ext uri="{FF2B5EF4-FFF2-40B4-BE49-F238E27FC236}">
              <a16:creationId xmlns:a16="http://schemas.microsoft.com/office/drawing/2014/main" id="{00000000-0008-0000-0000-000026000000}"/>
            </a:ext>
          </a:extLst>
        </xdr:cNvPr>
        <xdr:cNvSpPr>
          <a:spLocks noChangeShapeType="1"/>
        </xdr:cNvSpPr>
      </xdr:nvSpPr>
      <xdr:spPr bwMode="auto">
        <a:xfrm>
          <a:off x="123444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74</xdr:row>
      <xdr:rowOff>0</xdr:rowOff>
    </xdr:from>
    <xdr:to>
      <xdr:col>17</xdr:col>
      <xdr:colOff>0</xdr:colOff>
      <xdr:row>74</xdr:row>
      <xdr:rowOff>0</xdr:rowOff>
    </xdr:to>
    <xdr:sp macro="" textlink="">
      <xdr:nvSpPr>
        <xdr:cNvPr id="39" name="Line 46">
          <a:extLst>
            <a:ext uri="{FF2B5EF4-FFF2-40B4-BE49-F238E27FC236}">
              <a16:creationId xmlns:a16="http://schemas.microsoft.com/office/drawing/2014/main" id="{00000000-0008-0000-0000-000027000000}"/>
            </a:ext>
          </a:extLst>
        </xdr:cNvPr>
        <xdr:cNvSpPr>
          <a:spLocks noChangeShapeType="1"/>
        </xdr:cNvSpPr>
      </xdr:nvSpPr>
      <xdr:spPr bwMode="auto">
        <a:xfrm>
          <a:off x="109728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495300</xdr:colOff>
      <xdr:row>74</xdr:row>
      <xdr:rowOff>0</xdr:rowOff>
    </xdr:from>
    <xdr:to>
      <xdr:col>12</xdr:col>
      <xdr:colOff>495300</xdr:colOff>
      <xdr:row>74</xdr:row>
      <xdr:rowOff>0</xdr:rowOff>
    </xdr:to>
    <xdr:sp macro="" textlink="">
      <xdr:nvSpPr>
        <xdr:cNvPr id="40" name="Line 47">
          <a:extLst>
            <a:ext uri="{FF2B5EF4-FFF2-40B4-BE49-F238E27FC236}">
              <a16:creationId xmlns:a16="http://schemas.microsoft.com/office/drawing/2014/main" id="{00000000-0008-0000-0000-000028000000}"/>
            </a:ext>
          </a:extLst>
        </xdr:cNvPr>
        <xdr:cNvSpPr>
          <a:spLocks noChangeShapeType="1"/>
        </xdr:cNvSpPr>
      </xdr:nvSpPr>
      <xdr:spPr bwMode="auto">
        <a:xfrm>
          <a:off x="80391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704850</xdr:colOff>
      <xdr:row>74</xdr:row>
      <xdr:rowOff>0</xdr:rowOff>
    </xdr:from>
    <xdr:to>
      <xdr:col>12</xdr:col>
      <xdr:colOff>704850</xdr:colOff>
      <xdr:row>74</xdr:row>
      <xdr:rowOff>0</xdr:rowOff>
    </xdr:to>
    <xdr:sp macro="" textlink="">
      <xdr:nvSpPr>
        <xdr:cNvPr id="41" name="Line 48">
          <a:extLst>
            <a:ext uri="{FF2B5EF4-FFF2-40B4-BE49-F238E27FC236}">
              <a16:creationId xmlns:a16="http://schemas.microsoft.com/office/drawing/2014/main" id="{00000000-0008-0000-0000-000029000000}"/>
            </a:ext>
          </a:extLst>
        </xdr:cNvPr>
        <xdr:cNvSpPr>
          <a:spLocks noChangeShapeType="1"/>
        </xdr:cNvSpPr>
      </xdr:nvSpPr>
      <xdr:spPr bwMode="auto">
        <a:xfrm>
          <a:off x="82296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285750</xdr:colOff>
      <xdr:row>74</xdr:row>
      <xdr:rowOff>0</xdr:rowOff>
    </xdr:from>
    <xdr:to>
      <xdr:col>12</xdr:col>
      <xdr:colOff>285750</xdr:colOff>
      <xdr:row>74</xdr:row>
      <xdr:rowOff>0</xdr:rowOff>
    </xdr:to>
    <xdr:sp macro="" textlink="">
      <xdr:nvSpPr>
        <xdr:cNvPr id="42" name="Line 49">
          <a:extLst>
            <a:ext uri="{FF2B5EF4-FFF2-40B4-BE49-F238E27FC236}">
              <a16:creationId xmlns:a16="http://schemas.microsoft.com/office/drawing/2014/main" id="{00000000-0008-0000-0000-00002A000000}"/>
            </a:ext>
          </a:extLst>
        </xdr:cNvPr>
        <xdr:cNvSpPr>
          <a:spLocks noChangeShapeType="1"/>
        </xdr:cNvSpPr>
      </xdr:nvSpPr>
      <xdr:spPr bwMode="auto">
        <a:xfrm>
          <a:off x="782955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74</xdr:row>
      <xdr:rowOff>0</xdr:rowOff>
    </xdr:from>
    <xdr:to>
      <xdr:col>12</xdr:col>
      <xdr:colOff>66675</xdr:colOff>
      <xdr:row>74</xdr:row>
      <xdr:rowOff>0</xdr:rowOff>
    </xdr:to>
    <xdr:sp macro="" textlink="">
      <xdr:nvSpPr>
        <xdr:cNvPr id="43" name="Line 50">
          <a:extLst>
            <a:ext uri="{FF2B5EF4-FFF2-40B4-BE49-F238E27FC236}">
              <a16:creationId xmlns:a16="http://schemas.microsoft.com/office/drawing/2014/main" id="{00000000-0008-0000-0000-00002B000000}"/>
            </a:ext>
          </a:extLst>
        </xdr:cNvPr>
        <xdr:cNvSpPr>
          <a:spLocks noChangeShapeType="1"/>
        </xdr:cNvSpPr>
      </xdr:nvSpPr>
      <xdr:spPr bwMode="auto">
        <a:xfrm>
          <a:off x="7610475"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533400</xdr:colOff>
      <xdr:row>74</xdr:row>
      <xdr:rowOff>0</xdr:rowOff>
    </xdr:from>
    <xdr:to>
      <xdr:col>11</xdr:col>
      <xdr:colOff>533400</xdr:colOff>
      <xdr:row>74</xdr:row>
      <xdr:rowOff>0</xdr:rowOff>
    </xdr:to>
    <xdr:sp macro="" textlink="">
      <xdr:nvSpPr>
        <xdr:cNvPr id="44" name="Line 51">
          <a:extLst>
            <a:ext uri="{FF2B5EF4-FFF2-40B4-BE49-F238E27FC236}">
              <a16:creationId xmlns:a16="http://schemas.microsoft.com/office/drawing/2014/main" id="{00000000-0008-0000-0000-00002C000000}"/>
            </a:ext>
          </a:extLst>
        </xdr:cNvPr>
        <xdr:cNvSpPr>
          <a:spLocks noChangeShapeType="1"/>
        </xdr:cNvSpPr>
      </xdr:nvSpPr>
      <xdr:spPr bwMode="auto">
        <a:xfrm>
          <a:off x="7391400" y="128587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304800</xdr:colOff>
      <xdr:row>74</xdr:row>
      <xdr:rowOff>0</xdr:rowOff>
    </xdr:from>
    <xdr:to>
      <xdr:col>11</xdr:col>
      <xdr:colOff>304800</xdr:colOff>
      <xdr:row>74</xdr:row>
      <xdr:rowOff>0</xdr:rowOff>
    </xdr:to>
    <xdr:sp macro="" textlink="">
      <xdr:nvSpPr>
        <xdr:cNvPr id="45" name="Line 52">
          <a:extLst>
            <a:ext uri="{FF2B5EF4-FFF2-40B4-BE49-F238E27FC236}">
              <a16:creationId xmlns:a16="http://schemas.microsoft.com/office/drawing/2014/main" id="{00000000-0008-0000-0000-00002D000000}"/>
            </a:ext>
          </a:extLst>
        </xdr:cNvPr>
        <xdr:cNvSpPr>
          <a:spLocks noChangeShapeType="1"/>
        </xdr:cNvSpPr>
      </xdr:nvSpPr>
      <xdr:spPr bwMode="auto">
        <a:xfrm>
          <a:off x="7162800" y="128587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619125</xdr:colOff>
      <xdr:row>74</xdr:row>
      <xdr:rowOff>0</xdr:rowOff>
    </xdr:from>
    <xdr:to>
      <xdr:col>11</xdr:col>
      <xdr:colOff>57150</xdr:colOff>
      <xdr:row>74</xdr:row>
      <xdr:rowOff>0</xdr:rowOff>
    </xdr:to>
    <xdr:sp macro="" textlink="">
      <xdr:nvSpPr>
        <xdr:cNvPr id="46" name="テキスト 56">
          <a:extLst>
            <a:ext uri="{FF2B5EF4-FFF2-40B4-BE49-F238E27FC236}">
              <a16:creationId xmlns:a16="http://schemas.microsoft.com/office/drawing/2014/main" id="{00000000-0008-0000-0000-00002E000000}"/>
            </a:ext>
          </a:extLst>
        </xdr:cNvPr>
        <xdr:cNvSpPr txBox="1">
          <a:spLocks noChangeArrowheads="1"/>
        </xdr:cNvSpPr>
      </xdr:nvSpPr>
      <xdr:spPr bwMode="auto">
        <a:xfrm>
          <a:off x="5419725" y="12858750"/>
          <a:ext cx="14954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11</xdr:col>
      <xdr:colOff>154291</xdr:colOff>
      <xdr:row>64</xdr:row>
      <xdr:rowOff>214642</xdr:rowOff>
    </xdr:from>
    <xdr:to>
      <xdr:col>19</xdr:col>
      <xdr:colOff>203946</xdr:colOff>
      <xdr:row>65</xdr:row>
      <xdr:rowOff>110302</xdr:rowOff>
    </xdr:to>
    <xdr:grpSp>
      <xdr:nvGrpSpPr>
        <xdr:cNvPr id="65" name="グループ化 64">
          <a:extLst>
            <a:ext uri="{FF2B5EF4-FFF2-40B4-BE49-F238E27FC236}">
              <a16:creationId xmlns:a16="http://schemas.microsoft.com/office/drawing/2014/main" id="{90B688BC-E8F6-4009-AA6B-B9BEF63BCFB1}"/>
            </a:ext>
          </a:extLst>
        </xdr:cNvPr>
        <xdr:cNvGrpSpPr/>
      </xdr:nvGrpSpPr>
      <xdr:grpSpPr>
        <a:xfrm>
          <a:off x="4469116" y="17750167"/>
          <a:ext cx="1897505" cy="276660"/>
          <a:chOff x="4475941" y="17542928"/>
          <a:chExt cx="2086715" cy="342901"/>
        </a:xfrm>
      </xdr:grpSpPr>
      <xdr:sp macro="" textlink="">
        <xdr:nvSpPr>
          <xdr:cNvPr id="47" name="上下矢印 46">
            <a:extLst>
              <a:ext uri="{FF2B5EF4-FFF2-40B4-BE49-F238E27FC236}">
                <a16:creationId xmlns:a16="http://schemas.microsoft.com/office/drawing/2014/main" id="{00000000-0008-0000-0000-00002F000000}"/>
              </a:ext>
            </a:extLst>
          </xdr:cNvPr>
          <xdr:cNvSpPr/>
        </xdr:nvSpPr>
        <xdr:spPr>
          <a:xfrm rot="4010509">
            <a:off x="5406250" y="16722930"/>
            <a:ext cx="226097" cy="2086715"/>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rot="20196243">
            <a:off x="5205950" y="17542928"/>
            <a:ext cx="816780" cy="342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grpSp>
    <xdr:clientData/>
  </xdr:twoCellAnchor>
  <xdr:twoCellAnchor>
    <xdr:from>
      <xdr:col>1</xdr:col>
      <xdr:colOff>130341</xdr:colOff>
      <xdr:row>50</xdr:row>
      <xdr:rowOff>40105</xdr:rowOff>
    </xdr:from>
    <xdr:to>
      <xdr:col>9</xdr:col>
      <xdr:colOff>200526</xdr:colOff>
      <xdr:row>52</xdr:row>
      <xdr:rowOff>20055</xdr:rowOff>
    </xdr:to>
    <xdr:sp macro="" textlink="">
      <xdr:nvSpPr>
        <xdr:cNvPr id="55" name="角丸四角形吹き出し 54">
          <a:extLst>
            <a:ext uri="{FF2B5EF4-FFF2-40B4-BE49-F238E27FC236}">
              <a16:creationId xmlns:a16="http://schemas.microsoft.com/office/drawing/2014/main" id="{00000000-0008-0000-0000-000037000000}"/>
            </a:ext>
          </a:extLst>
        </xdr:cNvPr>
        <xdr:cNvSpPr/>
      </xdr:nvSpPr>
      <xdr:spPr>
        <a:xfrm>
          <a:off x="370973" y="13756105"/>
          <a:ext cx="3318711" cy="597571"/>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請求金額は、下部記載の「①合計」と一致します。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訂正印での訂正は不可。修正する場合書き直しです。</a:t>
          </a:r>
        </a:p>
      </xdr:txBody>
    </xdr:sp>
    <xdr:clientData/>
  </xdr:twoCellAnchor>
  <xdr:twoCellAnchor>
    <xdr:from>
      <xdr:col>5</xdr:col>
      <xdr:colOff>171062</xdr:colOff>
      <xdr:row>38</xdr:row>
      <xdr:rowOff>76201</xdr:rowOff>
    </xdr:from>
    <xdr:to>
      <xdr:col>13</xdr:col>
      <xdr:colOff>85727</xdr:colOff>
      <xdr:row>40</xdr:row>
      <xdr:rowOff>57151</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791409" y="10720874"/>
          <a:ext cx="1555298" cy="58744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1</xdr:col>
      <xdr:colOff>140479</xdr:colOff>
      <xdr:row>42</xdr:row>
      <xdr:rowOff>378116</xdr:rowOff>
    </xdr:from>
    <xdr:to>
      <xdr:col>8</xdr:col>
      <xdr:colOff>60770</xdr:colOff>
      <xdr:row>48</xdr:row>
      <xdr:rowOff>74482</xdr:rowOff>
    </xdr:to>
    <xdr:sp macro="" textlink="">
      <xdr:nvSpPr>
        <xdr:cNvPr id="57" name="角丸四角形吹き出し 56">
          <a:extLst>
            <a:ext uri="{FF2B5EF4-FFF2-40B4-BE49-F238E27FC236}">
              <a16:creationId xmlns:a16="http://schemas.microsoft.com/office/drawing/2014/main" id="{00000000-0008-0000-0000-000039000000}"/>
            </a:ext>
          </a:extLst>
        </xdr:cNvPr>
        <xdr:cNvSpPr/>
      </xdr:nvSpPr>
      <xdr:spPr>
        <a:xfrm>
          <a:off x="402902" y="11740080"/>
          <a:ext cx="3312358" cy="1669402"/>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・請求金額以外の欄は、訂正印で訂正が可能です</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（修正テープ等は不可）</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15</xdr:col>
      <xdr:colOff>165231</xdr:colOff>
      <xdr:row>51</xdr:row>
      <xdr:rowOff>242985</xdr:rowOff>
    </xdr:from>
    <xdr:to>
      <xdr:col>26</xdr:col>
      <xdr:colOff>110291</xdr:colOff>
      <xdr:row>53</xdr:row>
      <xdr:rowOff>352927</xdr:rowOff>
    </xdr:to>
    <xdr:sp macro="" textlink="">
      <xdr:nvSpPr>
        <xdr:cNvPr id="61" name="角丸四角形吹き出し 60">
          <a:extLst>
            <a:ext uri="{FF2B5EF4-FFF2-40B4-BE49-F238E27FC236}">
              <a16:creationId xmlns:a16="http://schemas.microsoft.com/office/drawing/2014/main" id="{00000000-0008-0000-0000-00003D000000}"/>
            </a:ext>
          </a:extLst>
        </xdr:cNvPr>
        <xdr:cNvSpPr/>
      </xdr:nvSpPr>
      <xdr:spPr>
        <a:xfrm>
          <a:off x="5491455" y="14229184"/>
          <a:ext cx="2491540" cy="566753"/>
        </a:xfrm>
        <a:prstGeom prst="wedgeRoundRectCallout">
          <a:avLst>
            <a:gd name="adj1" fmla="val -19711"/>
            <a:gd name="adj2" fmla="val 61180"/>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提出する検診票を確認し、提出する検診受診日の期間を記入してください。</a:t>
          </a:r>
        </a:p>
      </xdr:txBody>
    </xdr:sp>
    <xdr:clientData/>
  </xdr:twoCellAnchor>
  <xdr:twoCellAnchor>
    <xdr:from>
      <xdr:col>20</xdr:col>
      <xdr:colOff>29466</xdr:colOff>
      <xdr:row>59</xdr:row>
      <xdr:rowOff>10027</xdr:rowOff>
    </xdr:from>
    <xdr:to>
      <xdr:col>27</xdr:col>
      <xdr:colOff>31873</xdr:colOff>
      <xdr:row>62</xdr:row>
      <xdr:rowOff>280738</xdr:rowOff>
    </xdr:to>
    <xdr:sp macro="" textlink="">
      <xdr:nvSpPr>
        <xdr:cNvPr id="54" name="正方形/長方形 53">
          <a:extLst>
            <a:ext uri="{FF2B5EF4-FFF2-40B4-BE49-F238E27FC236}">
              <a16:creationId xmlns:a16="http://schemas.microsoft.com/office/drawing/2014/main" id="{F137E5BE-9881-4E15-AFA1-7838B1E97D7B}"/>
            </a:ext>
          </a:extLst>
        </xdr:cNvPr>
        <xdr:cNvSpPr/>
      </xdr:nvSpPr>
      <xdr:spPr>
        <a:xfrm>
          <a:off x="5705588" y="15942047"/>
          <a:ext cx="1417550" cy="1227099"/>
        </a:xfrm>
        <a:prstGeom prst="rect">
          <a:avLst/>
        </a:prstGeom>
        <a:noFill/>
        <a:ln w="539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140367</xdr:colOff>
      <xdr:row>60</xdr:row>
      <xdr:rowOff>210557</xdr:rowOff>
    </xdr:from>
    <xdr:to>
      <xdr:col>19</xdr:col>
      <xdr:colOff>200526</xdr:colOff>
      <xdr:row>63</xdr:row>
      <xdr:rowOff>270712</xdr:rowOff>
    </xdr:to>
    <xdr:grpSp>
      <xdr:nvGrpSpPr>
        <xdr:cNvPr id="68" name="グループ化 67">
          <a:extLst>
            <a:ext uri="{FF2B5EF4-FFF2-40B4-BE49-F238E27FC236}">
              <a16:creationId xmlns:a16="http://schemas.microsoft.com/office/drawing/2014/main" id="{EC36A6C7-E04E-4F5A-B6AB-7F38748C6438}"/>
            </a:ext>
          </a:extLst>
        </xdr:cNvPr>
        <xdr:cNvGrpSpPr/>
      </xdr:nvGrpSpPr>
      <xdr:grpSpPr>
        <a:xfrm>
          <a:off x="6083967" y="16441157"/>
          <a:ext cx="279234" cy="1003130"/>
          <a:chOff x="6126078" y="16352925"/>
          <a:chExt cx="280737" cy="992603"/>
        </a:xfrm>
      </xdr:grpSpPr>
      <xdr:sp macro="" textlink="">
        <xdr:nvSpPr>
          <xdr:cNvPr id="64" name="矢印: 上向き折線 63">
            <a:extLst>
              <a:ext uri="{FF2B5EF4-FFF2-40B4-BE49-F238E27FC236}">
                <a16:creationId xmlns:a16="http://schemas.microsoft.com/office/drawing/2014/main" id="{0C8E9065-C004-47FC-BE17-0E5A7AB0C366}"/>
              </a:ext>
            </a:extLst>
          </xdr:cNvPr>
          <xdr:cNvSpPr/>
        </xdr:nvSpPr>
        <xdr:spPr>
          <a:xfrm rot="5400000">
            <a:off x="5780171" y="16718883"/>
            <a:ext cx="972552" cy="280737"/>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正方形/長方形 65">
            <a:extLst>
              <a:ext uri="{FF2B5EF4-FFF2-40B4-BE49-F238E27FC236}">
                <a16:creationId xmlns:a16="http://schemas.microsoft.com/office/drawing/2014/main" id="{9FFD276E-CD5C-4F10-9492-1D7114A620CA}"/>
              </a:ext>
            </a:extLst>
          </xdr:cNvPr>
          <xdr:cNvSpPr/>
        </xdr:nvSpPr>
        <xdr:spPr>
          <a:xfrm rot="5400000">
            <a:off x="6233859" y="16250153"/>
            <a:ext cx="60158" cy="265702"/>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7775</xdr:colOff>
      <xdr:row>67</xdr:row>
      <xdr:rowOff>351841</xdr:rowOff>
    </xdr:from>
    <xdr:to>
      <xdr:col>26</xdr:col>
      <xdr:colOff>164463</xdr:colOff>
      <xdr:row>72</xdr:row>
      <xdr:rowOff>9528</xdr:rowOff>
    </xdr:to>
    <xdr:sp macro="" textlink="">
      <xdr:nvSpPr>
        <xdr:cNvPr id="69" name="角丸四角形吹き出し 60">
          <a:extLst>
            <a:ext uri="{FF2B5EF4-FFF2-40B4-BE49-F238E27FC236}">
              <a16:creationId xmlns:a16="http://schemas.microsoft.com/office/drawing/2014/main" id="{B6E94369-2DB4-4C13-8CCA-38EF966915A7}"/>
            </a:ext>
          </a:extLst>
        </xdr:cNvPr>
        <xdr:cNvSpPr/>
      </xdr:nvSpPr>
      <xdr:spPr>
        <a:xfrm>
          <a:off x="6024076" y="18925591"/>
          <a:ext cx="2013091" cy="1144753"/>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37</xdr:row>
      <xdr:rowOff>0</xdr:rowOff>
    </xdr:from>
    <xdr:to>
      <xdr:col>20</xdr:col>
      <xdr:colOff>0</xdr:colOff>
      <xdr:row>37</xdr:row>
      <xdr:rowOff>0</xdr:rowOff>
    </xdr:to>
    <xdr:sp macro="" textlink="">
      <xdr:nvSpPr>
        <xdr:cNvPr id="2" name="Line 27">
          <a:extLst>
            <a:ext uri="{FF2B5EF4-FFF2-40B4-BE49-F238E27FC236}">
              <a16:creationId xmlns:a16="http://schemas.microsoft.com/office/drawing/2014/main" id="{941B2D8B-835A-49D4-8B6B-EB28B61EC24A}"/>
            </a:ext>
          </a:extLst>
        </xdr:cNvPr>
        <xdr:cNvSpPr>
          <a:spLocks noChangeShapeType="1"/>
        </xdr:cNvSpPr>
      </xdr:nvSpPr>
      <xdr:spPr bwMode="auto">
        <a:xfrm>
          <a:off x="63531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37</xdr:row>
      <xdr:rowOff>0</xdr:rowOff>
    </xdr:from>
    <xdr:to>
      <xdr:col>19</xdr:col>
      <xdr:colOff>0</xdr:colOff>
      <xdr:row>37</xdr:row>
      <xdr:rowOff>0</xdr:rowOff>
    </xdr:to>
    <xdr:sp macro="" textlink="">
      <xdr:nvSpPr>
        <xdr:cNvPr id="3" name="Line 28">
          <a:extLst>
            <a:ext uri="{FF2B5EF4-FFF2-40B4-BE49-F238E27FC236}">
              <a16:creationId xmlns:a16="http://schemas.microsoft.com/office/drawing/2014/main" id="{9094CE6B-DF3B-4DBA-8309-E1A241E01C11}"/>
            </a:ext>
          </a:extLst>
        </xdr:cNvPr>
        <xdr:cNvSpPr>
          <a:spLocks noChangeShapeType="1"/>
        </xdr:cNvSpPr>
      </xdr:nvSpPr>
      <xdr:spPr bwMode="auto">
        <a:xfrm>
          <a:off x="61245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37</xdr:row>
      <xdr:rowOff>0</xdr:rowOff>
    </xdr:from>
    <xdr:to>
      <xdr:col>18</xdr:col>
      <xdr:colOff>0</xdr:colOff>
      <xdr:row>37</xdr:row>
      <xdr:rowOff>0</xdr:rowOff>
    </xdr:to>
    <xdr:sp macro="" textlink="">
      <xdr:nvSpPr>
        <xdr:cNvPr id="4" name="Line 29">
          <a:extLst>
            <a:ext uri="{FF2B5EF4-FFF2-40B4-BE49-F238E27FC236}">
              <a16:creationId xmlns:a16="http://schemas.microsoft.com/office/drawing/2014/main" id="{802699A9-852F-46EE-BD4C-DE9CF61E4AD4}"/>
            </a:ext>
          </a:extLst>
        </xdr:cNvPr>
        <xdr:cNvSpPr>
          <a:spLocks noChangeShapeType="1"/>
        </xdr:cNvSpPr>
      </xdr:nvSpPr>
      <xdr:spPr bwMode="auto">
        <a:xfrm>
          <a:off x="58959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37</xdr:row>
      <xdr:rowOff>0</xdr:rowOff>
    </xdr:from>
    <xdr:to>
      <xdr:col>16</xdr:col>
      <xdr:colOff>0</xdr:colOff>
      <xdr:row>37</xdr:row>
      <xdr:rowOff>0</xdr:rowOff>
    </xdr:to>
    <xdr:sp macro="" textlink="">
      <xdr:nvSpPr>
        <xdr:cNvPr id="5" name="Line 30">
          <a:extLst>
            <a:ext uri="{FF2B5EF4-FFF2-40B4-BE49-F238E27FC236}">
              <a16:creationId xmlns:a16="http://schemas.microsoft.com/office/drawing/2014/main" id="{CDFB512A-76E0-41D5-9203-67899DDCC023}"/>
            </a:ext>
          </a:extLst>
        </xdr:cNvPr>
        <xdr:cNvSpPr>
          <a:spLocks noChangeShapeType="1"/>
        </xdr:cNvSpPr>
      </xdr:nvSpPr>
      <xdr:spPr bwMode="auto">
        <a:xfrm>
          <a:off x="54578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37</xdr:row>
      <xdr:rowOff>0</xdr:rowOff>
    </xdr:from>
    <xdr:to>
      <xdr:col>11</xdr:col>
      <xdr:colOff>495300</xdr:colOff>
      <xdr:row>37</xdr:row>
      <xdr:rowOff>0</xdr:rowOff>
    </xdr:to>
    <xdr:sp macro="" textlink="">
      <xdr:nvSpPr>
        <xdr:cNvPr id="6" name="Line 31">
          <a:extLst>
            <a:ext uri="{FF2B5EF4-FFF2-40B4-BE49-F238E27FC236}">
              <a16:creationId xmlns:a16="http://schemas.microsoft.com/office/drawing/2014/main" id="{E1672763-23E5-4CFF-A88F-F96A8B334685}"/>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37</xdr:row>
      <xdr:rowOff>0</xdr:rowOff>
    </xdr:from>
    <xdr:to>
      <xdr:col>11</xdr:col>
      <xdr:colOff>704850</xdr:colOff>
      <xdr:row>37</xdr:row>
      <xdr:rowOff>0</xdr:rowOff>
    </xdr:to>
    <xdr:sp macro="" textlink="">
      <xdr:nvSpPr>
        <xdr:cNvPr id="7" name="Line 32">
          <a:extLst>
            <a:ext uri="{FF2B5EF4-FFF2-40B4-BE49-F238E27FC236}">
              <a16:creationId xmlns:a16="http://schemas.microsoft.com/office/drawing/2014/main" id="{B56E8EE5-6C8E-4E8A-A763-11B95A585788}"/>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37</xdr:row>
      <xdr:rowOff>0</xdr:rowOff>
    </xdr:from>
    <xdr:to>
      <xdr:col>11</xdr:col>
      <xdr:colOff>285750</xdr:colOff>
      <xdr:row>37</xdr:row>
      <xdr:rowOff>0</xdr:rowOff>
    </xdr:to>
    <xdr:sp macro="" textlink="">
      <xdr:nvSpPr>
        <xdr:cNvPr id="8" name="Line 33">
          <a:extLst>
            <a:ext uri="{FF2B5EF4-FFF2-40B4-BE49-F238E27FC236}">
              <a16:creationId xmlns:a16="http://schemas.microsoft.com/office/drawing/2014/main" id="{62113A3D-5734-46A1-A814-6F97C58F684C}"/>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37</xdr:row>
      <xdr:rowOff>0</xdr:rowOff>
    </xdr:from>
    <xdr:to>
      <xdr:col>11</xdr:col>
      <xdr:colOff>66675</xdr:colOff>
      <xdr:row>37</xdr:row>
      <xdr:rowOff>0</xdr:rowOff>
    </xdr:to>
    <xdr:sp macro="" textlink="">
      <xdr:nvSpPr>
        <xdr:cNvPr id="9" name="Line 34">
          <a:extLst>
            <a:ext uri="{FF2B5EF4-FFF2-40B4-BE49-F238E27FC236}">
              <a16:creationId xmlns:a16="http://schemas.microsoft.com/office/drawing/2014/main" id="{B8F0E71D-3805-4402-8768-A22C85E1C4D4}"/>
            </a:ext>
          </a:extLst>
        </xdr:cNvPr>
        <xdr:cNvSpPr>
          <a:spLocks noChangeShapeType="1"/>
        </xdr:cNvSpPr>
      </xdr:nvSpPr>
      <xdr:spPr bwMode="auto">
        <a:xfrm>
          <a:off x="43529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37</xdr:row>
      <xdr:rowOff>0</xdr:rowOff>
    </xdr:from>
    <xdr:to>
      <xdr:col>10</xdr:col>
      <xdr:colOff>533400</xdr:colOff>
      <xdr:row>37</xdr:row>
      <xdr:rowOff>0</xdr:rowOff>
    </xdr:to>
    <xdr:sp macro="" textlink="">
      <xdr:nvSpPr>
        <xdr:cNvPr id="10" name="Line 35">
          <a:extLst>
            <a:ext uri="{FF2B5EF4-FFF2-40B4-BE49-F238E27FC236}">
              <a16:creationId xmlns:a16="http://schemas.microsoft.com/office/drawing/2014/main" id="{AD4F1699-0D78-405A-80C7-102128625638}"/>
            </a:ext>
          </a:extLst>
        </xdr:cNvPr>
        <xdr:cNvSpPr>
          <a:spLocks noChangeShapeType="1"/>
        </xdr:cNvSpPr>
      </xdr:nvSpPr>
      <xdr:spPr bwMode="auto">
        <a:xfrm>
          <a:off x="4286250"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37</xdr:row>
      <xdr:rowOff>0</xdr:rowOff>
    </xdr:from>
    <xdr:to>
      <xdr:col>10</xdr:col>
      <xdr:colOff>304800</xdr:colOff>
      <xdr:row>37</xdr:row>
      <xdr:rowOff>0</xdr:rowOff>
    </xdr:to>
    <xdr:sp macro="" textlink="">
      <xdr:nvSpPr>
        <xdr:cNvPr id="11" name="Line 36">
          <a:extLst>
            <a:ext uri="{FF2B5EF4-FFF2-40B4-BE49-F238E27FC236}">
              <a16:creationId xmlns:a16="http://schemas.microsoft.com/office/drawing/2014/main" id="{6A2E23F4-2520-4F4E-A700-9A07A6F7E8A8}"/>
            </a:ext>
          </a:extLst>
        </xdr:cNvPr>
        <xdr:cNvSpPr>
          <a:spLocks noChangeShapeType="1"/>
        </xdr:cNvSpPr>
      </xdr:nvSpPr>
      <xdr:spPr bwMode="auto">
        <a:xfrm>
          <a:off x="4286250" y="103632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37</xdr:row>
      <xdr:rowOff>0</xdr:rowOff>
    </xdr:from>
    <xdr:to>
      <xdr:col>10</xdr:col>
      <xdr:colOff>57150</xdr:colOff>
      <xdr:row>37</xdr:row>
      <xdr:rowOff>0</xdr:rowOff>
    </xdr:to>
    <xdr:sp macro="" textlink="">
      <xdr:nvSpPr>
        <xdr:cNvPr id="12" name="テキスト 40">
          <a:extLst>
            <a:ext uri="{FF2B5EF4-FFF2-40B4-BE49-F238E27FC236}">
              <a16:creationId xmlns:a16="http://schemas.microsoft.com/office/drawing/2014/main" id="{B5470C35-BAC3-4979-BADD-4BC231B254E3}"/>
            </a:ext>
          </a:extLst>
        </xdr:cNvPr>
        <xdr:cNvSpPr txBox="1">
          <a:spLocks noChangeArrowheads="1"/>
        </xdr:cNvSpPr>
      </xdr:nvSpPr>
      <xdr:spPr bwMode="auto">
        <a:xfrm>
          <a:off x="3590925" y="1036320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37</xdr:row>
      <xdr:rowOff>0</xdr:rowOff>
    </xdr:from>
    <xdr:to>
      <xdr:col>20</xdr:col>
      <xdr:colOff>0</xdr:colOff>
      <xdr:row>37</xdr:row>
      <xdr:rowOff>0</xdr:rowOff>
    </xdr:to>
    <xdr:sp macro="" textlink="">
      <xdr:nvSpPr>
        <xdr:cNvPr id="13" name="Line 43">
          <a:extLst>
            <a:ext uri="{FF2B5EF4-FFF2-40B4-BE49-F238E27FC236}">
              <a16:creationId xmlns:a16="http://schemas.microsoft.com/office/drawing/2014/main" id="{0AA42977-5DAD-4080-9244-2E31FF7D47A2}"/>
            </a:ext>
          </a:extLst>
        </xdr:cNvPr>
        <xdr:cNvSpPr>
          <a:spLocks noChangeShapeType="1"/>
        </xdr:cNvSpPr>
      </xdr:nvSpPr>
      <xdr:spPr bwMode="auto">
        <a:xfrm>
          <a:off x="63531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37</xdr:row>
      <xdr:rowOff>0</xdr:rowOff>
    </xdr:from>
    <xdr:to>
      <xdr:col>19</xdr:col>
      <xdr:colOff>0</xdr:colOff>
      <xdr:row>37</xdr:row>
      <xdr:rowOff>0</xdr:rowOff>
    </xdr:to>
    <xdr:sp macro="" textlink="">
      <xdr:nvSpPr>
        <xdr:cNvPr id="14" name="Line 44">
          <a:extLst>
            <a:ext uri="{FF2B5EF4-FFF2-40B4-BE49-F238E27FC236}">
              <a16:creationId xmlns:a16="http://schemas.microsoft.com/office/drawing/2014/main" id="{21A08804-652D-4D66-9134-0BD136E2F2B4}"/>
            </a:ext>
          </a:extLst>
        </xdr:cNvPr>
        <xdr:cNvSpPr>
          <a:spLocks noChangeShapeType="1"/>
        </xdr:cNvSpPr>
      </xdr:nvSpPr>
      <xdr:spPr bwMode="auto">
        <a:xfrm>
          <a:off x="61245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37</xdr:row>
      <xdr:rowOff>0</xdr:rowOff>
    </xdr:from>
    <xdr:to>
      <xdr:col>18</xdr:col>
      <xdr:colOff>0</xdr:colOff>
      <xdr:row>37</xdr:row>
      <xdr:rowOff>0</xdr:rowOff>
    </xdr:to>
    <xdr:sp macro="" textlink="">
      <xdr:nvSpPr>
        <xdr:cNvPr id="15" name="Line 45">
          <a:extLst>
            <a:ext uri="{FF2B5EF4-FFF2-40B4-BE49-F238E27FC236}">
              <a16:creationId xmlns:a16="http://schemas.microsoft.com/office/drawing/2014/main" id="{2D4854D8-2FC7-4486-936A-08CF27A5083B}"/>
            </a:ext>
          </a:extLst>
        </xdr:cNvPr>
        <xdr:cNvSpPr>
          <a:spLocks noChangeShapeType="1"/>
        </xdr:cNvSpPr>
      </xdr:nvSpPr>
      <xdr:spPr bwMode="auto">
        <a:xfrm>
          <a:off x="58959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37</xdr:row>
      <xdr:rowOff>0</xdr:rowOff>
    </xdr:from>
    <xdr:to>
      <xdr:col>16</xdr:col>
      <xdr:colOff>0</xdr:colOff>
      <xdr:row>37</xdr:row>
      <xdr:rowOff>0</xdr:rowOff>
    </xdr:to>
    <xdr:sp macro="" textlink="">
      <xdr:nvSpPr>
        <xdr:cNvPr id="16" name="Line 46">
          <a:extLst>
            <a:ext uri="{FF2B5EF4-FFF2-40B4-BE49-F238E27FC236}">
              <a16:creationId xmlns:a16="http://schemas.microsoft.com/office/drawing/2014/main" id="{EFC51A21-F764-48C3-BBDC-EC8CA1166EB6}"/>
            </a:ext>
          </a:extLst>
        </xdr:cNvPr>
        <xdr:cNvSpPr>
          <a:spLocks noChangeShapeType="1"/>
        </xdr:cNvSpPr>
      </xdr:nvSpPr>
      <xdr:spPr bwMode="auto">
        <a:xfrm>
          <a:off x="54578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37</xdr:row>
      <xdr:rowOff>0</xdr:rowOff>
    </xdr:from>
    <xdr:to>
      <xdr:col>11</xdr:col>
      <xdr:colOff>495300</xdr:colOff>
      <xdr:row>37</xdr:row>
      <xdr:rowOff>0</xdr:rowOff>
    </xdr:to>
    <xdr:sp macro="" textlink="">
      <xdr:nvSpPr>
        <xdr:cNvPr id="17" name="Line 47">
          <a:extLst>
            <a:ext uri="{FF2B5EF4-FFF2-40B4-BE49-F238E27FC236}">
              <a16:creationId xmlns:a16="http://schemas.microsoft.com/office/drawing/2014/main" id="{B1631D5B-68B6-47B2-97CF-AF53F2EFC4A4}"/>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37</xdr:row>
      <xdr:rowOff>0</xdr:rowOff>
    </xdr:from>
    <xdr:to>
      <xdr:col>11</xdr:col>
      <xdr:colOff>704850</xdr:colOff>
      <xdr:row>37</xdr:row>
      <xdr:rowOff>0</xdr:rowOff>
    </xdr:to>
    <xdr:sp macro="" textlink="">
      <xdr:nvSpPr>
        <xdr:cNvPr id="18" name="Line 48">
          <a:extLst>
            <a:ext uri="{FF2B5EF4-FFF2-40B4-BE49-F238E27FC236}">
              <a16:creationId xmlns:a16="http://schemas.microsoft.com/office/drawing/2014/main" id="{D217DFF3-07A3-4E2D-8F0A-1F1F8918B1FF}"/>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37</xdr:row>
      <xdr:rowOff>0</xdr:rowOff>
    </xdr:from>
    <xdr:to>
      <xdr:col>11</xdr:col>
      <xdr:colOff>285750</xdr:colOff>
      <xdr:row>37</xdr:row>
      <xdr:rowOff>0</xdr:rowOff>
    </xdr:to>
    <xdr:sp macro="" textlink="">
      <xdr:nvSpPr>
        <xdr:cNvPr id="19" name="Line 49">
          <a:extLst>
            <a:ext uri="{FF2B5EF4-FFF2-40B4-BE49-F238E27FC236}">
              <a16:creationId xmlns:a16="http://schemas.microsoft.com/office/drawing/2014/main" id="{C4EF4FC4-52D6-48EA-9BE7-7D0A476BB11E}"/>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37</xdr:row>
      <xdr:rowOff>0</xdr:rowOff>
    </xdr:from>
    <xdr:to>
      <xdr:col>11</xdr:col>
      <xdr:colOff>66675</xdr:colOff>
      <xdr:row>37</xdr:row>
      <xdr:rowOff>0</xdr:rowOff>
    </xdr:to>
    <xdr:sp macro="" textlink="">
      <xdr:nvSpPr>
        <xdr:cNvPr id="20" name="Line 50">
          <a:extLst>
            <a:ext uri="{FF2B5EF4-FFF2-40B4-BE49-F238E27FC236}">
              <a16:creationId xmlns:a16="http://schemas.microsoft.com/office/drawing/2014/main" id="{DB6CABA2-DFF4-4357-BCE9-4666478354FE}"/>
            </a:ext>
          </a:extLst>
        </xdr:cNvPr>
        <xdr:cNvSpPr>
          <a:spLocks noChangeShapeType="1"/>
        </xdr:cNvSpPr>
      </xdr:nvSpPr>
      <xdr:spPr bwMode="auto">
        <a:xfrm>
          <a:off x="43529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37</xdr:row>
      <xdr:rowOff>0</xdr:rowOff>
    </xdr:from>
    <xdr:to>
      <xdr:col>10</xdr:col>
      <xdr:colOff>533400</xdr:colOff>
      <xdr:row>37</xdr:row>
      <xdr:rowOff>0</xdr:rowOff>
    </xdr:to>
    <xdr:sp macro="" textlink="">
      <xdr:nvSpPr>
        <xdr:cNvPr id="21" name="Line 51">
          <a:extLst>
            <a:ext uri="{FF2B5EF4-FFF2-40B4-BE49-F238E27FC236}">
              <a16:creationId xmlns:a16="http://schemas.microsoft.com/office/drawing/2014/main" id="{B9C61DE9-5827-47A1-BBFE-BF4817A828D4}"/>
            </a:ext>
          </a:extLst>
        </xdr:cNvPr>
        <xdr:cNvSpPr>
          <a:spLocks noChangeShapeType="1"/>
        </xdr:cNvSpPr>
      </xdr:nvSpPr>
      <xdr:spPr bwMode="auto">
        <a:xfrm>
          <a:off x="4286250"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37</xdr:row>
      <xdr:rowOff>0</xdr:rowOff>
    </xdr:from>
    <xdr:to>
      <xdr:col>10</xdr:col>
      <xdr:colOff>304800</xdr:colOff>
      <xdr:row>37</xdr:row>
      <xdr:rowOff>0</xdr:rowOff>
    </xdr:to>
    <xdr:sp macro="" textlink="">
      <xdr:nvSpPr>
        <xdr:cNvPr id="22" name="Line 52">
          <a:extLst>
            <a:ext uri="{FF2B5EF4-FFF2-40B4-BE49-F238E27FC236}">
              <a16:creationId xmlns:a16="http://schemas.microsoft.com/office/drawing/2014/main" id="{E5736825-3256-4078-A86D-6046C30187B9}"/>
            </a:ext>
          </a:extLst>
        </xdr:cNvPr>
        <xdr:cNvSpPr>
          <a:spLocks noChangeShapeType="1"/>
        </xdr:cNvSpPr>
      </xdr:nvSpPr>
      <xdr:spPr bwMode="auto">
        <a:xfrm>
          <a:off x="4286250" y="103632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37</xdr:row>
      <xdr:rowOff>0</xdr:rowOff>
    </xdr:from>
    <xdr:to>
      <xdr:col>10</xdr:col>
      <xdr:colOff>57150</xdr:colOff>
      <xdr:row>37</xdr:row>
      <xdr:rowOff>0</xdr:rowOff>
    </xdr:to>
    <xdr:sp macro="" textlink="">
      <xdr:nvSpPr>
        <xdr:cNvPr id="23" name="テキスト 56">
          <a:extLst>
            <a:ext uri="{FF2B5EF4-FFF2-40B4-BE49-F238E27FC236}">
              <a16:creationId xmlns:a16="http://schemas.microsoft.com/office/drawing/2014/main" id="{E1DC83B4-8DF6-471F-8CDB-7723E9853135}"/>
            </a:ext>
          </a:extLst>
        </xdr:cNvPr>
        <xdr:cNvSpPr txBox="1">
          <a:spLocks noChangeArrowheads="1"/>
        </xdr:cNvSpPr>
      </xdr:nvSpPr>
      <xdr:spPr bwMode="auto">
        <a:xfrm>
          <a:off x="3590925" y="1036320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75</xdr:row>
      <xdr:rowOff>0</xdr:rowOff>
    </xdr:from>
    <xdr:to>
      <xdr:col>20</xdr:col>
      <xdr:colOff>0</xdr:colOff>
      <xdr:row>75</xdr:row>
      <xdr:rowOff>0</xdr:rowOff>
    </xdr:to>
    <xdr:sp macro="" textlink="">
      <xdr:nvSpPr>
        <xdr:cNvPr id="25" name="Line 27">
          <a:extLst>
            <a:ext uri="{FF2B5EF4-FFF2-40B4-BE49-F238E27FC236}">
              <a16:creationId xmlns:a16="http://schemas.microsoft.com/office/drawing/2014/main" id="{1609A97D-22AF-405F-A37E-D3B63F33F5D5}"/>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75</xdr:row>
      <xdr:rowOff>0</xdr:rowOff>
    </xdr:from>
    <xdr:to>
      <xdr:col>19</xdr:col>
      <xdr:colOff>0</xdr:colOff>
      <xdr:row>75</xdr:row>
      <xdr:rowOff>0</xdr:rowOff>
    </xdr:to>
    <xdr:sp macro="" textlink="">
      <xdr:nvSpPr>
        <xdr:cNvPr id="26" name="Line 28">
          <a:extLst>
            <a:ext uri="{FF2B5EF4-FFF2-40B4-BE49-F238E27FC236}">
              <a16:creationId xmlns:a16="http://schemas.microsoft.com/office/drawing/2014/main" id="{292305F6-8921-4E4C-9788-275B29C8EF79}"/>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27" name="Line 29">
          <a:extLst>
            <a:ext uri="{FF2B5EF4-FFF2-40B4-BE49-F238E27FC236}">
              <a16:creationId xmlns:a16="http://schemas.microsoft.com/office/drawing/2014/main" id="{BEB5600D-B4C5-4BEB-90F1-EAD31AADEE53}"/>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75</xdr:row>
      <xdr:rowOff>0</xdr:rowOff>
    </xdr:from>
    <xdr:to>
      <xdr:col>16</xdr:col>
      <xdr:colOff>0</xdr:colOff>
      <xdr:row>75</xdr:row>
      <xdr:rowOff>0</xdr:rowOff>
    </xdr:to>
    <xdr:sp macro="" textlink="">
      <xdr:nvSpPr>
        <xdr:cNvPr id="28" name="Line 30">
          <a:extLst>
            <a:ext uri="{FF2B5EF4-FFF2-40B4-BE49-F238E27FC236}">
              <a16:creationId xmlns:a16="http://schemas.microsoft.com/office/drawing/2014/main" id="{EED81C27-A295-4498-B75F-50BB0776B546}"/>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75</xdr:row>
      <xdr:rowOff>0</xdr:rowOff>
    </xdr:from>
    <xdr:to>
      <xdr:col>11</xdr:col>
      <xdr:colOff>495300</xdr:colOff>
      <xdr:row>75</xdr:row>
      <xdr:rowOff>0</xdr:rowOff>
    </xdr:to>
    <xdr:sp macro="" textlink="">
      <xdr:nvSpPr>
        <xdr:cNvPr id="29" name="Line 31">
          <a:extLst>
            <a:ext uri="{FF2B5EF4-FFF2-40B4-BE49-F238E27FC236}">
              <a16:creationId xmlns:a16="http://schemas.microsoft.com/office/drawing/2014/main" id="{A7B73257-266A-4B05-8D1C-C14027E07E56}"/>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75</xdr:row>
      <xdr:rowOff>0</xdr:rowOff>
    </xdr:from>
    <xdr:to>
      <xdr:col>11</xdr:col>
      <xdr:colOff>704850</xdr:colOff>
      <xdr:row>75</xdr:row>
      <xdr:rowOff>0</xdr:rowOff>
    </xdr:to>
    <xdr:sp macro="" textlink="">
      <xdr:nvSpPr>
        <xdr:cNvPr id="30" name="Line 32">
          <a:extLst>
            <a:ext uri="{FF2B5EF4-FFF2-40B4-BE49-F238E27FC236}">
              <a16:creationId xmlns:a16="http://schemas.microsoft.com/office/drawing/2014/main" id="{BF54108A-2474-4BF2-BD2E-D23EBF78A6C1}"/>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75</xdr:row>
      <xdr:rowOff>0</xdr:rowOff>
    </xdr:from>
    <xdr:to>
      <xdr:col>11</xdr:col>
      <xdr:colOff>285750</xdr:colOff>
      <xdr:row>75</xdr:row>
      <xdr:rowOff>0</xdr:rowOff>
    </xdr:to>
    <xdr:sp macro="" textlink="">
      <xdr:nvSpPr>
        <xdr:cNvPr id="31" name="Line 33">
          <a:extLst>
            <a:ext uri="{FF2B5EF4-FFF2-40B4-BE49-F238E27FC236}">
              <a16:creationId xmlns:a16="http://schemas.microsoft.com/office/drawing/2014/main" id="{02E724D6-2642-4521-9DB6-8FDF2B28A051}"/>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75</xdr:row>
      <xdr:rowOff>0</xdr:rowOff>
    </xdr:from>
    <xdr:to>
      <xdr:col>11</xdr:col>
      <xdr:colOff>66675</xdr:colOff>
      <xdr:row>75</xdr:row>
      <xdr:rowOff>0</xdr:rowOff>
    </xdr:to>
    <xdr:sp macro="" textlink="">
      <xdr:nvSpPr>
        <xdr:cNvPr id="32" name="Line 34">
          <a:extLst>
            <a:ext uri="{FF2B5EF4-FFF2-40B4-BE49-F238E27FC236}">
              <a16:creationId xmlns:a16="http://schemas.microsoft.com/office/drawing/2014/main" id="{FF844F4C-5B30-490E-8DE6-5D8C9E3DA1C0}"/>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75</xdr:row>
      <xdr:rowOff>0</xdr:rowOff>
    </xdr:from>
    <xdr:to>
      <xdr:col>10</xdr:col>
      <xdr:colOff>533400</xdr:colOff>
      <xdr:row>75</xdr:row>
      <xdr:rowOff>0</xdr:rowOff>
    </xdr:to>
    <xdr:sp macro="" textlink="">
      <xdr:nvSpPr>
        <xdr:cNvPr id="33" name="Line 35">
          <a:extLst>
            <a:ext uri="{FF2B5EF4-FFF2-40B4-BE49-F238E27FC236}">
              <a16:creationId xmlns:a16="http://schemas.microsoft.com/office/drawing/2014/main" id="{1A763E5E-0915-40D1-BF7C-28E7E7F3177E}"/>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75</xdr:row>
      <xdr:rowOff>0</xdr:rowOff>
    </xdr:from>
    <xdr:to>
      <xdr:col>10</xdr:col>
      <xdr:colOff>304800</xdr:colOff>
      <xdr:row>75</xdr:row>
      <xdr:rowOff>0</xdr:rowOff>
    </xdr:to>
    <xdr:sp macro="" textlink="">
      <xdr:nvSpPr>
        <xdr:cNvPr id="34" name="Line 36">
          <a:extLst>
            <a:ext uri="{FF2B5EF4-FFF2-40B4-BE49-F238E27FC236}">
              <a16:creationId xmlns:a16="http://schemas.microsoft.com/office/drawing/2014/main" id="{C00B8E8C-637A-41A4-A189-4A23811230A2}"/>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75</xdr:row>
      <xdr:rowOff>0</xdr:rowOff>
    </xdr:from>
    <xdr:to>
      <xdr:col>10</xdr:col>
      <xdr:colOff>57150</xdr:colOff>
      <xdr:row>75</xdr:row>
      <xdr:rowOff>0</xdr:rowOff>
    </xdr:to>
    <xdr:sp macro="" textlink="">
      <xdr:nvSpPr>
        <xdr:cNvPr id="35" name="テキスト 40">
          <a:extLst>
            <a:ext uri="{FF2B5EF4-FFF2-40B4-BE49-F238E27FC236}">
              <a16:creationId xmlns:a16="http://schemas.microsoft.com/office/drawing/2014/main" id="{99A91FDE-2D51-46EB-AAA8-3908BE41F471}"/>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75</xdr:row>
      <xdr:rowOff>0</xdr:rowOff>
    </xdr:from>
    <xdr:to>
      <xdr:col>20</xdr:col>
      <xdr:colOff>0</xdr:colOff>
      <xdr:row>75</xdr:row>
      <xdr:rowOff>0</xdr:rowOff>
    </xdr:to>
    <xdr:sp macro="" textlink="">
      <xdr:nvSpPr>
        <xdr:cNvPr id="36" name="Line 43">
          <a:extLst>
            <a:ext uri="{FF2B5EF4-FFF2-40B4-BE49-F238E27FC236}">
              <a16:creationId xmlns:a16="http://schemas.microsoft.com/office/drawing/2014/main" id="{0E4E1F84-2447-4C6F-B180-FF5AD0C0BD6E}"/>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75</xdr:row>
      <xdr:rowOff>0</xdr:rowOff>
    </xdr:from>
    <xdr:to>
      <xdr:col>19</xdr:col>
      <xdr:colOff>0</xdr:colOff>
      <xdr:row>75</xdr:row>
      <xdr:rowOff>0</xdr:rowOff>
    </xdr:to>
    <xdr:sp macro="" textlink="">
      <xdr:nvSpPr>
        <xdr:cNvPr id="37" name="Line 44">
          <a:extLst>
            <a:ext uri="{FF2B5EF4-FFF2-40B4-BE49-F238E27FC236}">
              <a16:creationId xmlns:a16="http://schemas.microsoft.com/office/drawing/2014/main" id="{FD46F643-8631-42F6-BEFC-A02AB8DA9BD7}"/>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38" name="Line 45">
          <a:extLst>
            <a:ext uri="{FF2B5EF4-FFF2-40B4-BE49-F238E27FC236}">
              <a16:creationId xmlns:a16="http://schemas.microsoft.com/office/drawing/2014/main" id="{24F9AB6D-8D53-4897-97F5-377A30BC362B}"/>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75</xdr:row>
      <xdr:rowOff>0</xdr:rowOff>
    </xdr:from>
    <xdr:to>
      <xdr:col>16</xdr:col>
      <xdr:colOff>0</xdr:colOff>
      <xdr:row>75</xdr:row>
      <xdr:rowOff>0</xdr:rowOff>
    </xdr:to>
    <xdr:sp macro="" textlink="">
      <xdr:nvSpPr>
        <xdr:cNvPr id="39" name="Line 46">
          <a:extLst>
            <a:ext uri="{FF2B5EF4-FFF2-40B4-BE49-F238E27FC236}">
              <a16:creationId xmlns:a16="http://schemas.microsoft.com/office/drawing/2014/main" id="{AA67C9ED-F1C9-4CAB-892D-5F4FD5A3E933}"/>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75</xdr:row>
      <xdr:rowOff>0</xdr:rowOff>
    </xdr:from>
    <xdr:to>
      <xdr:col>11</xdr:col>
      <xdr:colOff>495300</xdr:colOff>
      <xdr:row>75</xdr:row>
      <xdr:rowOff>0</xdr:rowOff>
    </xdr:to>
    <xdr:sp macro="" textlink="">
      <xdr:nvSpPr>
        <xdr:cNvPr id="40" name="Line 47">
          <a:extLst>
            <a:ext uri="{FF2B5EF4-FFF2-40B4-BE49-F238E27FC236}">
              <a16:creationId xmlns:a16="http://schemas.microsoft.com/office/drawing/2014/main" id="{0F149D7D-61AC-4C89-AF08-8451E9C0921A}"/>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75</xdr:row>
      <xdr:rowOff>0</xdr:rowOff>
    </xdr:from>
    <xdr:to>
      <xdr:col>11</xdr:col>
      <xdr:colOff>704850</xdr:colOff>
      <xdr:row>75</xdr:row>
      <xdr:rowOff>0</xdr:rowOff>
    </xdr:to>
    <xdr:sp macro="" textlink="">
      <xdr:nvSpPr>
        <xdr:cNvPr id="41" name="Line 48">
          <a:extLst>
            <a:ext uri="{FF2B5EF4-FFF2-40B4-BE49-F238E27FC236}">
              <a16:creationId xmlns:a16="http://schemas.microsoft.com/office/drawing/2014/main" id="{186296B0-F3DB-453A-9217-FB81773E201E}"/>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75</xdr:row>
      <xdr:rowOff>0</xdr:rowOff>
    </xdr:from>
    <xdr:to>
      <xdr:col>11</xdr:col>
      <xdr:colOff>285750</xdr:colOff>
      <xdr:row>75</xdr:row>
      <xdr:rowOff>0</xdr:rowOff>
    </xdr:to>
    <xdr:sp macro="" textlink="">
      <xdr:nvSpPr>
        <xdr:cNvPr id="42" name="Line 49">
          <a:extLst>
            <a:ext uri="{FF2B5EF4-FFF2-40B4-BE49-F238E27FC236}">
              <a16:creationId xmlns:a16="http://schemas.microsoft.com/office/drawing/2014/main" id="{7F889BFA-B9A5-4580-A781-D19DF6C44824}"/>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75</xdr:row>
      <xdr:rowOff>0</xdr:rowOff>
    </xdr:from>
    <xdr:to>
      <xdr:col>11</xdr:col>
      <xdr:colOff>66675</xdr:colOff>
      <xdr:row>75</xdr:row>
      <xdr:rowOff>0</xdr:rowOff>
    </xdr:to>
    <xdr:sp macro="" textlink="">
      <xdr:nvSpPr>
        <xdr:cNvPr id="43" name="Line 50">
          <a:extLst>
            <a:ext uri="{FF2B5EF4-FFF2-40B4-BE49-F238E27FC236}">
              <a16:creationId xmlns:a16="http://schemas.microsoft.com/office/drawing/2014/main" id="{9F2AA6A7-B533-4C74-9757-E3D406CB372B}"/>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75</xdr:row>
      <xdr:rowOff>0</xdr:rowOff>
    </xdr:from>
    <xdr:to>
      <xdr:col>10</xdr:col>
      <xdr:colOff>533400</xdr:colOff>
      <xdr:row>75</xdr:row>
      <xdr:rowOff>0</xdr:rowOff>
    </xdr:to>
    <xdr:sp macro="" textlink="">
      <xdr:nvSpPr>
        <xdr:cNvPr id="44" name="Line 51">
          <a:extLst>
            <a:ext uri="{FF2B5EF4-FFF2-40B4-BE49-F238E27FC236}">
              <a16:creationId xmlns:a16="http://schemas.microsoft.com/office/drawing/2014/main" id="{0A266B93-3DDC-4E7D-A037-2BF10E3A4E56}"/>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75</xdr:row>
      <xdr:rowOff>0</xdr:rowOff>
    </xdr:from>
    <xdr:to>
      <xdr:col>10</xdr:col>
      <xdr:colOff>304800</xdr:colOff>
      <xdr:row>75</xdr:row>
      <xdr:rowOff>0</xdr:rowOff>
    </xdr:to>
    <xdr:sp macro="" textlink="">
      <xdr:nvSpPr>
        <xdr:cNvPr id="45" name="Line 52">
          <a:extLst>
            <a:ext uri="{FF2B5EF4-FFF2-40B4-BE49-F238E27FC236}">
              <a16:creationId xmlns:a16="http://schemas.microsoft.com/office/drawing/2014/main" id="{D224B2A0-DD8D-49D9-99F0-0E90A98CC467}"/>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75</xdr:row>
      <xdr:rowOff>0</xdr:rowOff>
    </xdr:from>
    <xdr:to>
      <xdr:col>10</xdr:col>
      <xdr:colOff>57150</xdr:colOff>
      <xdr:row>75</xdr:row>
      <xdr:rowOff>0</xdr:rowOff>
    </xdr:to>
    <xdr:sp macro="" textlink="">
      <xdr:nvSpPr>
        <xdr:cNvPr id="46" name="テキスト 56">
          <a:extLst>
            <a:ext uri="{FF2B5EF4-FFF2-40B4-BE49-F238E27FC236}">
              <a16:creationId xmlns:a16="http://schemas.microsoft.com/office/drawing/2014/main" id="{5783C151-D456-4222-8AB2-3D45974A27A1}"/>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10</xdr:col>
      <xdr:colOff>120905</xdr:colOff>
      <xdr:row>65</xdr:row>
      <xdr:rowOff>236247</xdr:rowOff>
    </xdr:from>
    <xdr:to>
      <xdr:col>19</xdr:col>
      <xdr:colOff>112120</xdr:colOff>
      <xdr:row>66</xdr:row>
      <xdr:rowOff>51337</xdr:rowOff>
    </xdr:to>
    <xdr:sp macro="" textlink="">
      <xdr:nvSpPr>
        <xdr:cNvPr id="47" name="上下矢印 46">
          <a:extLst>
            <a:ext uri="{FF2B5EF4-FFF2-40B4-BE49-F238E27FC236}">
              <a16:creationId xmlns:a16="http://schemas.microsoft.com/office/drawing/2014/main" id="{9C5876C7-7876-4843-8FD6-2A406236F12E}"/>
            </a:ext>
          </a:extLst>
        </xdr:cNvPr>
        <xdr:cNvSpPr/>
      </xdr:nvSpPr>
      <xdr:spPr>
        <a:xfrm rot="4010509">
          <a:off x="5104818" y="17359859"/>
          <a:ext cx="196090" cy="2067665"/>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115195</xdr:colOff>
      <xdr:row>65</xdr:row>
      <xdr:rowOff>162494</xdr:rowOff>
    </xdr:from>
    <xdr:to>
      <xdr:col>17</xdr:col>
      <xdr:colOff>11057</xdr:colOff>
      <xdr:row>66</xdr:row>
      <xdr:rowOff>124394</xdr:rowOff>
    </xdr:to>
    <xdr:sp macro="" textlink="">
      <xdr:nvSpPr>
        <xdr:cNvPr id="48" name="テキスト ボックス 47">
          <a:extLst>
            <a:ext uri="{FF2B5EF4-FFF2-40B4-BE49-F238E27FC236}">
              <a16:creationId xmlns:a16="http://schemas.microsoft.com/office/drawing/2014/main" id="{D37AF9E9-7F84-4A0D-8004-DE9183A1EC8F}"/>
            </a:ext>
          </a:extLst>
        </xdr:cNvPr>
        <xdr:cNvSpPr txBox="1"/>
      </xdr:nvSpPr>
      <xdr:spPr>
        <a:xfrm rot="20196243">
          <a:off x="4877695" y="18221894"/>
          <a:ext cx="810262"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60960</xdr:colOff>
      <xdr:row>39</xdr:row>
      <xdr:rowOff>76201</xdr:rowOff>
    </xdr:from>
    <xdr:to>
      <xdr:col>12</xdr:col>
      <xdr:colOff>85726</xdr:colOff>
      <xdr:row>41</xdr:row>
      <xdr:rowOff>57151</xdr:rowOff>
    </xdr:to>
    <xdr:sp macro="" textlink="">
      <xdr:nvSpPr>
        <xdr:cNvPr id="55" name="テキスト ボックス 54">
          <a:extLst>
            <a:ext uri="{FF2B5EF4-FFF2-40B4-BE49-F238E27FC236}">
              <a16:creationId xmlns:a16="http://schemas.microsoft.com/office/drawing/2014/main" id="{2E685B7D-DC01-4C7B-BAC8-914BE1F164CA}"/>
            </a:ext>
          </a:extLst>
        </xdr:cNvPr>
        <xdr:cNvSpPr txBox="1"/>
      </xdr:nvSpPr>
      <xdr:spPr>
        <a:xfrm>
          <a:off x="2674620" y="11033761"/>
          <a:ext cx="1480186" cy="58293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20</xdr:col>
      <xdr:colOff>228599</xdr:colOff>
      <xdr:row>59</xdr:row>
      <xdr:rowOff>257174</xdr:rowOff>
    </xdr:from>
    <xdr:to>
      <xdr:col>25</xdr:col>
      <xdr:colOff>200024</xdr:colOff>
      <xdr:row>63</xdr:row>
      <xdr:rowOff>352425</xdr:rowOff>
    </xdr:to>
    <xdr:sp macro="" textlink="">
      <xdr:nvSpPr>
        <xdr:cNvPr id="61" name="正方形/長方形 60">
          <a:extLst>
            <a:ext uri="{FF2B5EF4-FFF2-40B4-BE49-F238E27FC236}">
              <a16:creationId xmlns:a16="http://schemas.microsoft.com/office/drawing/2014/main" id="{A6A0A79F-39C3-4ABB-89BE-BBBD20294BCE}"/>
            </a:ext>
          </a:extLst>
        </xdr:cNvPr>
        <xdr:cNvSpPr/>
      </xdr:nvSpPr>
      <xdr:spPr>
        <a:xfrm>
          <a:off x="6581774" y="16240124"/>
          <a:ext cx="1114425" cy="1447801"/>
        </a:xfrm>
        <a:prstGeom prst="rect">
          <a:avLst/>
        </a:prstGeom>
        <a:noFill/>
        <a:ln w="539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117507</xdr:colOff>
      <xdr:row>61</xdr:row>
      <xdr:rowOff>134357</xdr:rowOff>
    </xdr:from>
    <xdr:to>
      <xdr:col>20</xdr:col>
      <xdr:colOff>170046</xdr:colOff>
      <xdr:row>64</xdr:row>
      <xdr:rowOff>194512</xdr:rowOff>
    </xdr:to>
    <xdr:grpSp>
      <xdr:nvGrpSpPr>
        <xdr:cNvPr id="72" name="グループ化 71">
          <a:extLst>
            <a:ext uri="{FF2B5EF4-FFF2-40B4-BE49-F238E27FC236}">
              <a16:creationId xmlns:a16="http://schemas.microsoft.com/office/drawing/2014/main" id="{95545CA5-9B23-4C85-A5F8-0178F1F0C8E5}"/>
            </a:ext>
          </a:extLst>
        </xdr:cNvPr>
        <xdr:cNvGrpSpPr/>
      </xdr:nvGrpSpPr>
      <xdr:grpSpPr>
        <a:xfrm>
          <a:off x="6242082" y="16831682"/>
          <a:ext cx="281139" cy="1146005"/>
          <a:chOff x="6126078" y="16352925"/>
          <a:chExt cx="280737" cy="992603"/>
        </a:xfrm>
      </xdr:grpSpPr>
      <xdr:sp macro="" textlink="">
        <xdr:nvSpPr>
          <xdr:cNvPr id="73" name="矢印: 上向き折線 72">
            <a:extLst>
              <a:ext uri="{FF2B5EF4-FFF2-40B4-BE49-F238E27FC236}">
                <a16:creationId xmlns:a16="http://schemas.microsoft.com/office/drawing/2014/main" id="{95E1FF1B-9225-420F-86CB-188A5058E55D}"/>
              </a:ext>
            </a:extLst>
          </xdr:cNvPr>
          <xdr:cNvSpPr/>
        </xdr:nvSpPr>
        <xdr:spPr>
          <a:xfrm rot="5400000">
            <a:off x="5780171" y="16718883"/>
            <a:ext cx="972552" cy="280737"/>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4" name="正方形/長方形 73">
            <a:extLst>
              <a:ext uri="{FF2B5EF4-FFF2-40B4-BE49-F238E27FC236}">
                <a16:creationId xmlns:a16="http://schemas.microsoft.com/office/drawing/2014/main" id="{D73F614D-594A-495B-83A0-5DD06AD0B0EF}"/>
              </a:ext>
            </a:extLst>
          </xdr:cNvPr>
          <xdr:cNvSpPr/>
        </xdr:nvSpPr>
        <xdr:spPr>
          <a:xfrm rot="5400000">
            <a:off x="6233859" y="16250153"/>
            <a:ext cx="60158" cy="265702"/>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152400</xdr:colOff>
      <xdr:row>68</xdr:row>
      <xdr:rowOff>289560</xdr:rowOff>
    </xdr:from>
    <xdr:to>
      <xdr:col>25</xdr:col>
      <xdr:colOff>53040</xdr:colOff>
      <xdr:row>72</xdr:row>
      <xdr:rowOff>433838</xdr:rowOff>
    </xdr:to>
    <xdr:sp macro="" textlink="">
      <xdr:nvSpPr>
        <xdr:cNvPr id="77" name="角丸四角形吹き出し 60">
          <a:extLst>
            <a:ext uri="{FF2B5EF4-FFF2-40B4-BE49-F238E27FC236}">
              <a16:creationId xmlns:a16="http://schemas.microsoft.com/office/drawing/2014/main" id="{D01EFDFB-2B01-440D-856A-DB11754EE20C}"/>
            </a:ext>
          </a:extLst>
        </xdr:cNvPr>
        <xdr:cNvSpPr/>
      </xdr:nvSpPr>
      <xdr:spPr>
        <a:xfrm>
          <a:off x="5059680" y="19408140"/>
          <a:ext cx="1737060" cy="1127258"/>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twoCellAnchor>
    <xdr:from>
      <xdr:col>0</xdr:col>
      <xdr:colOff>152400</xdr:colOff>
      <xdr:row>43</xdr:row>
      <xdr:rowOff>314325</xdr:rowOff>
    </xdr:from>
    <xdr:to>
      <xdr:col>7</xdr:col>
      <xdr:colOff>102433</xdr:colOff>
      <xdr:row>49</xdr:row>
      <xdr:rowOff>12052</xdr:rowOff>
    </xdr:to>
    <xdr:sp macro="" textlink="">
      <xdr:nvSpPr>
        <xdr:cNvPr id="58" name="角丸四角形吹き出し 56">
          <a:extLst>
            <a:ext uri="{FF2B5EF4-FFF2-40B4-BE49-F238E27FC236}">
              <a16:creationId xmlns:a16="http://schemas.microsoft.com/office/drawing/2014/main" id="{D08D2D8C-3204-423C-B031-A5C3B2E3965F}"/>
            </a:ext>
          </a:extLst>
        </xdr:cNvPr>
        <xdr:cNvSpPr/>
      </xdr:nvSpPr>
      <xdr:spPr>
        <a:xfrm>
          <a:off x="152400" y="12106275"/>
          <a:ext cx="3312358" cy="1669402"/>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・請求金額以外の欄は、訂正印で訂正が可能です</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（修正テープ等は不可）</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161925</xdr:colOff>
      <xdr:row>51</xdr:row>
      <xdr:rowOff>19050</xdr:rowOff>
    </xdr:from>
    <xdr:to>
      <xdr:col>9</xdr:col>
      <xdr:colOff>37917</xdr:colOff>
      <xdr:row>53</xdr:row>
      <xdr:rowOff>1721</xdr:rowOff>
    </xdr:to>
    <xdr:sp macro="" textlink="">
      <xdr:nvSpPr>
        <xdr:cNvPr id="62" name="角丸四角形吹き出し 54">
          <a:extLst>
            <a:ext uri="{FF2B5EF4-FFF2-40B4-BE49-F238E27FC236}">
              <a16:creationId xmlns:a16="http://schemas.microsoft.com/office/drawing/2014/main" id="{C05B6C67-DBE6-4A05-8667-0D2CEAB11E04}"/>
            </a:ext>
          </a:extLst>
        </xdr:cNvPr>
        <xdr:cNvSpPr/>
      </xdr:nvSpPr>
      <xdr:spPr>
        <a:xfrm>
          <a:off x="161925" y="14201775"/>
          <a:ext cx="3695517" cy="592271"/>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請求金額は、下部記載の「①合計」と一致します。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訂正印での訂正は不可。修正する場合書き直しです。</a:t>
          </a:r>
        </a:p>
      </xdr:txBody>
    </xdr:sp>
    <xdr:clientData/>
  </xdr:twoCellAnchor>
  <xdr:twoCellAnchor>
    <xdr:from>
      <xdr:col>13</xdr:col>
      <xdr:colOff>190500</xdr:colOff>
      <xdr:row>52</xdr:row>
      <xdr:rowOff>257175</xdr:rowOff>
    </xdr:from>
    <xdr:to>
      <xdr:col>24</xdr:col>
      <xdr:colOff>176965</xdr:colOff>
      <xdr:row>54</xdr:row>
      <xdr:rowOff>366728</xdr:rowOff>
    </xdr:to>
    <xdr:sp macro="" textlink="">
      <xdr:nvSpPr>
        <xdr:cNvPr id="63" name="角丸四角形吹き出し 60">
          <a:extLst>
            <a:ext uri="{FF2B5EF4-FFF2-40B4-BE49-F238E27FC236}">
              <a16:creationId xmlns:a16="http://schemas.microsoft.com/office/drawing/2014/main" id="{EF429CA4-6C38-4EBE-ADC5-DA20B3368961}"/>
            </a:ext>
          </a:extLst>
        </xdr:cNvPr>
        <xdr:cNvSpPr/>
      </xdr:nvSpPr>
      <xdr:spPr>
        <a:xfrm>
          <a:off x="4953000" y="14668500"/>
          <a:ext cx="2491540" cy="566753"/>
        </a:xfrm>
        <a:prstGeom prst="wedgeRoundRectCallout">
          <a:avLst>
            <a:gd name="adj1" fmla="val -19711"/>
            <a:gd name="adj2" fmla="val 61180"/>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提出する検診票を確認し、提出する検診受診日の期間を記入してください。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090_&#20104;&#38450;&#25509;&#31278;/B030_&#25104;&#20154;&#20104;&#38450;&#25509;&#31278;/C010_&#39640;&#40802;&#32773;&#12452;&#12531;&#12501;&#12523;&#12456;&#12531;&#12470;/D080_&#65330;&#65298;&#24180;&#24230;/R2&#26368;&#26032;&#12540;&#20214;&#25968;&#31561;&#19968;&#35239;&#65288;&#21307;&#24107;&#20250;&#12289;&#20491;&#21029;&#12289;&#20055;&#20837;&#65289;&#12497;&#12477;&#12490;&#12395;&#26368;&#21021;&#12395;&#28193;&#12375;&#12383;&#12418;&#123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090_&#20104;&#38450;&#25509;&#31278;/B020_&#23567;&#20816;&#20104;&#38450;&#25509;&#31278;/C040_&#20104;&#38450;&#25509;&#31278;&#22996;&#35351;&#26009;&#26126;&#32048;/D920_&#22996;&#35351;&#26009;&#20837;&#21147;&#12471;&#12540;&#12488;&#65288;&#20316;&#25104;&#20013;&#65289;/&#21307;&#24107;&#20250;&#22996;&#35351;&#26009;(R3.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Z0811000_&#20581;&#24247;&#31649;&#29702;&#35506;&#22806;&#37096;&#22996;&#35351;&#20107;&#26989;&#32773;\010_&#12497;&#12477;&#12490;&#65288;1&#26376;21&#26085;&#65374;&#65289;\020_&#20316;&#26989;&#31649;&#29702;\030_&#20104;&#38450;&#25509;&#31278;&#20316;&#26989;\R2&#39640;&#40802;&#32773;&#12452;&#12531;&#12501;&#12523;&#12456;&#12531;&#12470;\&#12304;&#35531;&#27714;&#26360;&#25285;&#24403;&#12305;\R2&#39640;&#40802;&#32773;&#12452;&#12531;&#12501;&#12523;&#12456;&#12531;&#12470;&#26368;&#26032;&#12540;&#20214;&#25968;&#31561;&#19968;&#35239;&#65288;&#21307;&#24107;&#20250;&#12289;&#20491;&#21029;&#12289;&#20055;&#2083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資料発送等"/>
      <sheetName val="総件数"/>
      <sheetName val="【医】資料送付用"/>
      <sheetName val="【医】契約書添付用(H30.10時点)"/>
      <sheetName val="【医】伝票添付用（10月）"/>
      <sheetName val="【医】伝票添付用（11月）"/>
      <sheetName val="【医】伝票添付用（12月）"/>
      <sheetName val="【医】伝票添付用（1月）"/>
      <sheetName val="【個】一覧"/>
      <sheetName val="【個】資料・契約書送付用"/>
      <sheetName val="【個】伝票添付用（10月）"/>
      <sheetName val="【個】伝票添付用（11月）"/>
      <sheetName val="【個】伝票添付用（12月）"/>
      <sheetName val="【個】伝票添付用（1月）"/>
      <sheetName val="【乗】一覧"/>
      <sheetName val="【乗】伝票添付用（10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入力"/>
      <sheetName val="確認用"/>
      <sheetName val="パンチ出し"/>
      <sheetName val="伝票添付"/>
      <sheetName val="CSV用"/>
      <sheetName val="前月データバックアップ手順"/>
      <sheetName val="参照"/>
    </sheetNames>
    <sheetDataSet>
      <sheetData sheetId="0" refreshError="1"/>
      <sheetData sheetId="1" refreshError="1"/>
      <sheetData sheetId="2">
        <row r="4">
          <cell r="A4" t="str">
            <v>相手方番号</v>
          </cell>
          <cell r="B4" t="str">
            <v>医療機関</v>
          </cell>
          <cell r="C4" t="str">
            <v>番号</v>
          </cell>
          <cell r="D4" t="str">
            <v>麻しん風しん混合（6歳未満）</v>
          </cell>
          <cell r="E4" t="str">
            <v>麻しん風しん混合（6歳以上）</v>
          </cell>
          <cell r="F4" t="str">
            <v>麻しん（6歳未満）</v>
          </cell>
          <cell r="G4" t="str">
            <v>麻しん（6歳以上）</v>
          </cell>
          <cell r="H4" t="str">
            <v>風しん（6歳未満）</v>
          </cell>
          <cell r="I4" t="str">
            <v>風しん（6歳以上）</v>
          </cell>
          <cell r="J4" t="str">
            <v>日本脳炎（6歳未満）</v>
          </cell>
          <cell r="K4" t="str">
            <v>日本脳炎（6歳以上）</v>
          </cell>
          <cell r="L4" t="str">
            <v>二種混合（6歳未満）</v>
          </cell>
          <cell r="M4" t="str">
            <v>二種混合（6歳以上）</v>
          </cell>
          <cell r="N4" t="str">
            <v>不活化ポリオ（単独）（6歳未満）</v>
          </cell>
          <cell r="O4" t="str">
            <v>不活化ポリオ（単独）（6歳以上）</v>
          </cell>
          <cell r="P4" t="str">
            <v>四種混合（6歳未満）</v>
          </cell>
          <cell r="Q4" t="str">
            <v>四種混合（6歳以上）</v>
          </cell>
          <cell r="R4" t="str">
            <v>ヒブ（6歳未満）</v>
          </cell>
          <cell r="S4" t="str">
            <v>ヒブ（6歳以上）</v>
          </cell>
          <cell r="T4" t="str">
            <v>小児用肺炎球菌</v>
          </cell>
          <cell r="U4" t="str">
            <v>水痘（6歳未満）</v>
          </cell>
          <cell r="V4" t="str">
            <v>水痘（6歳以上）</v>
          </cell>
          <cell r="W4" t="str">
            <v>B型肝炎</v>
          </cell>
          <cell r="X4" t="str">
            <v>子宮頸がん</v>
          </cell>
          <cell r="Y4" t="str">
            <v>三種混合（6歳未満）</v>
          </cell>
          <cell r="Z4" t="str">
            <v>三種混合（6歳以上）</v>
          </cell>
          <cell r="AA4" t="str">
            <v>BCG</v>
          </cell>
          <cell r="AB4" t="str">
            <v>ロタリックス（1価）</v>
          </cell>
          <cell r="AC4" t="str">
            <v>ロタテック（５価）</v>
          </cell>
          <cell r="AD4" t="str">
            <v>成人用肺炎球菌</v>
          </cell>
          <cell r="AE4" t="str">
            <v>成人用肺炎球菌（生活保護受給）</v>
          </cell>
          <cell r="AF4" t="str">
            <v>接種不適（6歳未満）</v>
          </cell>
          <cell r="AG4" t="str">
            <v>接種不適（6歳以上）</v>
          </cell>
          <cell r="AH4" t="str">
            <v>件数合計</v>
          </cell>
          <cell r="AI4" t="str">
            <v>直接入力</v>
          </cell>
          <cell r="AJ4" t="str">
            <v>調整</v>
          </cell>
          <cell r="AK4" t="str">
            <v>備考</v>
          </cell>
          <cell r="AL4" t="str">
            <v>合計金額</v>
          </cell>
        </row>
        <row r="5">
          <cell r="A5">
            <v>2000141297</v>
          </cell>
          <cell r="B5" t="str">
            <v>愛クリニック</v>
          </cell>
          <cell r="C5">
            <v>1</v>
          </cell>
          <cell r="D5">
            <v>5</v>
          </cell>
          <cell r="E5">
            <v>2</v>
          </cell>
          <cell r="J5">
            <v>4</v>
          </cell>
          <cell r="M5">
            <v>2</v>
          </cell>
          <cell r="P5">
            <v>5</v>
          </cell>
          <cell r="R5">
            <v>10</v>
          </cell>
          <cell r="T5">
            <v>10</v>
          </cell>
          <cell r="U5">
            <v>6</v>
          </cell>
          <cell r="W5">
            <v>4</v>
          </cell>
          <cell r="X5">
            <v>4</v>
          </cell>
          <cell r="AA5">
            <v>2</v>
          </cell>
          <cell r="AC5">
            <v>6</v>
          </cell>
          <cell r="AH5">
            <v>60</v>
          </cell>
          <cell r="AL5">
            <v>673260</v>
          </cell>
        </row>
        <row r="6">
          <cell r="A6">
            <v>2000258015</v>
          </cell>
          <cell r="B6" t="str">
            <v>葵クリニック</v>
          </cell>
          <cell r="C6">
            <v>2</v>
          </cell>
          <cell r="M6">
            <v>1</v>
          </cell>
          <cell r="AD6">
            <v>2</v>
          </cell>
          <cell r="AH6">
            <v>3</v>
          </cell>
          <cell r="AL6">
            <v>11350</v>
          </cell>
        </row>
        <row r="7">
          <cell r="A7">
            <v>2000003911</v>
          </cell>
          <cell r="B7" t="str">
            <v>青木クリニック</v>
          </cell>
          <cell r="C7">
            <v>3</v>
          </cell>
          <cell r="K7">
            <v>7</v>
          </cell>
          <cell r="M7">
            <v>1</v>
          </cell>
          <cell r="AD7">
            <v>2</v>
          </cell>
          <cell r="AH7">
            <v>10</v>
          </cell>
          <cell r="AL7">
            <v>62940</v>
          </cell>
        </row>
        <row r="8">
          <cell r="A8">
            <v>2000034001</v>
          </cell>
          <cell r="B8" t="str">
            <v>あだち内科クリニック</v>
          </cell>
          <cell r="C8">
            <v>7</v>
          </cell>
          <cell r="J8">
            <v>2</v>
          </cell>
          <cell r="K8">
            <v>15</v>
          </cell>
          <cell r="M8">
            <v>5</v>
          </cell>
          <cell r="P8">
            <v>1</v>
          </cell>
          <cell r="R8">
            <v>1</v>
          </cell>
          <cell r="T8">
            <v>1</v>
          </cell>
          <cell r="W8">
            <v>2</v>
          </cell>
          <cell r="X8">
            <v>1</v>
          </cell>
          <cell r="AB8">
            <v>1</v>
          </cell>
          <cell r="AD8">
            <v>2</v>
          </cell>
          <cell r="AH8">
            <v>31</v>
          </cell>
          <cell r="AL8">
            <v>246580</v>
          </cell>
        </row>
        <row r="9">
          <cell r="A9">
            <v>2000003592</v>
          </cell>
          <cell r="B9" t="str">
            <v>岩下悦郎消化器内科クリニック</v>
          </cell>
          <cell r="C9">
            <v>13</v>
          </cell>
          <cell r="AD9">
            <v>1</v>
          </cell>
          <cell r="AH9">
            <v>1</v>
          </cell>
          <cell r="AL9">
            <v>3220</v>
          </cell>
        </row>
        <row r="10">
          <cell r="A10">
            <v>2000004470</v>
          </cell>
          <cell r="B10" t="str">
            <v>うだがわクリニック</v>
          </cell>
          <cell r="C10">
            <v>14</v>
          </cell>
          <cell r="D10">
            <v>5</v>
          </cell>
          <cell r="E10">
            <v>4</v>
          </cell>
          <cell r="J10">
            <v>10</v>
          </cell>
          <cell r="K10">
            <v>13</v>
          </cell>
          <cell r="M10">
            <v>14</v>
          </cell>
          <cell r="P10">
            <v>3</v>
          </cell>
          <cell r="R10">
            <v>3</v>
          </cell>
          <cell r="T10">
            <v>3</v>
          </cell>
          <cell r="U10">
            <v>3</v>
          </cell>
          <cell r="W10">
            <v>1</v>
          </cell>
          <cell r="AC10">
            <v>2</v>
          </cell>
          <cell r="AF10">
            <v>1</v>
          </cell>
          <cell r="AH10">
            <v>62</v>
          </cell>
          <cell r="AL10">
            <v>540060</v>
          </cell>
        </row>
        <row r="11">
          <cell r="A11">
            <v>2000003637</v>
          </cell>
          <cell r="B11" t="str">
            <v>おうえんポリクリニック</v>
          </cell>
          <cell r="C11">
            <v>16</v>
          </cell>
          <cell r="AD11">
            <v>1</v>
          </cell>
          <cell r="AH11">
            <v>1</v>
          </cell>
          <cell r="AL11">
            <v>3220</v>
          </cell>
        </row>
        <row r="12">
          <cell r="A12">
            <v>2000003924</v>
          </cell>
          <cell r="B12" t="str">
            <v>荻野医院</v>
          </cell>
          <cell r="C12">
            <v>21</v>
          </cell>
          <cell r="D12">
            <v>1</v>
          </cell>
          <cell r="E12">
            <v>2</v>
          </cell>
          <cell r="M12">
            <v>3</v>
          </cell>
          <cell r="P12">
            <v>4</v>
          </cell>
          <cell r="R12">
            <v>5</v>
          </cell>
          <cell r="T12">
            <v>5</v>
          </cell>
          <cell r="W12">
            <v>6</v>
          </cell>
          <cell r="AB12">
            <v>5</v>
          </cell>
          <cell r="AD12">
            <v>1</v>
          </cell>
          <cell r="AH12">
            <v>32</v>
          </cell>
          <cell r="AL12">
            <v>347920</v>
          </cell>
        </row>
        <row r="13">
          <cell r="A13">
            <v>2000003829</v>
          </cell>
          <cell r="B13" t="str">
            <v>おくもとクリニック</v>
          </cell>
          <cell r="C13">
            <v>22</v>
          </cell>
          <cell r="K13">
            <v>2</v>
          </cell>
          <cell r="M13">
            <v>3</v>
          </cell>
          <cell r="P13">
            <v>4</v>
          </cell>
          <cell r="R13">
            <v>2</v>
          </cell>
          <cell r="T13">
            <v>2</v>
          </cell>
          <cell r="U13">
            <v>1</v>
          </cell>
          <cell r="W13">
            <v>1</v>
          </cell>
          <cell r="X13">
            <v>2</v>
          </cell>
          <cell r="AB13">
            <v>1</v>
          </cell>
          <cell r="AD13">
            <v>1</v>
          </cell>
          <cell r="AH13">
            <v>19</v>
          </cell>
          <cell r="AL13">
            <v>200250</v>
          </cell>
        </row>
        <row r="14">
          <cell r="A14">
            <v>2000003679</v>
          </cell>
          <cell r="B14" t="str">
            <v>かえで内科医院</v>
          </cell>
          <cell r="C14">
            <v>24</v>
          </cell>
          <cell r="AD14">
            <v>2</v>
          </cell>
          <cell r="AH14">
            <v>2</v>
          </cell>
          <cell r="AL14">
            <v>6440</v>
          </cell>
        </row>
        <row r="15">
          <cell r="A15">
            <v>2000003806</v>
          </cell>
          <cell r="B15" t="str">
            <v>桂医院</v>
          </cell>
          <cell r="C15">
            <v>27</v>
          </cell>
          <cell r="AE15">
            <v>1</v>
          </cell>
          <cell r="AH15">
            <v>1</v>
          </cell>
          <cell r="AL15">
            <v>8680</v>
          </cell>
        </row>
        <row r="16">
          <cell r="A16">
            <v>2000210582</v>
          </cell>
          <cell r="B16" t="str">
            <v>かないクリニック</v>
          </cell>
          <cell r="C16">
            <v>28</v>
          </cell>
          <cell r="J16">
            <v>2</v>
          </cell>
          <cell r="M16">
            <v>3</v>
          </cell>
          <cell r="U16">
            <v>1</v>
          </cell>
          <cell r="AH16">
            <v>6</v>
          </cell>
          <cell r="AL16">
            <v>44970</v>
          </cell>
        </row>
        <row r="17">
          <cell r="A17">
            <v>2000215094</v>
          </cell>
          <cell r="B17" t="str">
            <v>上新井くろかわクリニック</v>
          </cell>
          <cell r="C17">
            <v>29</v>
          </cell>
          <cell r="D17">
            <v>1</v>
          </cell>
          <cell r="E17">
            <v>2</v>
          </cell>
          <cell r="J17">
            <v>2</v>
          </cell>
          <cell r="K17">
            <v>5</v>
          </cell>
          <cell r="M17">
            <v>3</v>
          </cell>
          <cell r="R17">
            <v>1</v>
          </cell>
          <cell r="T17">
            <v>1</v>
          </cell>
          <cell r="U17">
            <v>1</v>
          </cell>
          <cell r="X17">
            <v>3</v>
          </cell>
          <cell r="AD17">
            <v>5</v>
          </cell>
          <cell r="AH17">
            <v>24</v>
          </cell>
          <cell r="AL17">
            <v>204760</v>
          </cell>
        </row>
        <row r="18">
          <cell r="A18">
            <v>2000003712</v>
          </cell>
          <cell r="B18" t="str">
            <v>かわかつクリニック</v>
          </cell>
          <cell r="C18">
            <v>31</v>
          </cell>
          <cell r="D18">
            <v>8</v>
          </cell>
          <cell r="J18">
            <v>1</v>
          </cell>
          <cell r="K18">
            <v>2</v>
          </cell>
          <cell r="M18">
            <v>12</v>
          </cell>
          <cell r="P18">
            <v>4</v>
          </cell>
          <cell r="R18">
            <v>5</v>
          </cell>
          <cell r="T18">
            <v>5</v>
          </cell>
          <cell r="U18">
            <v>5</v>
          </cell>
          <cell r="W18">
            <v>1</v>
          </cell>
          <cell r="AA18">
            <v>3</v>
          </cell>
          <cell r="AD18">
            <v>1</v>
          </cell>
          <cell r="AH18">
            <v>47</v>
          </cell>
          <cell r="AL18">
            <v>444520</v>
          </cell>
        </row>
        <row r="19">
          <cell r="A19">
            <v>2000165433</v>
          </cell>
          <cell r="B19" t="str">
            <v>きたはたファミリークリニック</v>
          </cell>
          <cell r="C19">
            <v>34</v>
          </cell>
          <cell r="D19">
            <v>4</v>
          </cell>
          <cell r="E19">
            <v>2</v>
          </cell>
          <cell r="J19">
            <v>3</v>
          </cell>
          <cell r="K19">
            <v>4</v>
          </cell>
          <cell r="M19">
            <v>2</v>
          </cell>
          <cell r="P19">
            <v>4</v>
          </cell>
          <cell r="R19">
            <v>10</v>
          </cell>
          <cell r="T19">
            <v>10</v>
          </cell>
          <cell r="U19">
            <v>3</v>
          </cell>
          <cell r="W19">
            <v>5</v>
          </cell>
          <cell r="AA19">
            <v>2</v>
          </cell>
          <cell r="AC19">
            <v>4</v>
          </cell>
          <cell r="AD19">
            <v>1</v>
          </cell>
          <cell r="AF19">
            <v>1</v>
          </cell>
          <cell r="AH19">
            <v>55</v>
          </cell>
          <cell r="AL19">
            <v>560720</v>
          </cell>
        </row>
        <row r="20">
          <cell r="A20">
            <v>2000004080</v>
          </cell>
          <cell r="B20" t="str">
            <v>くさかり小児科</v>
          </cell>
          <cell r="C20">
            <v>39</v>
          </cell>
          <cell r="D20">
            <v>12</v>
          </cell>
          <cell r="E20">
            <v>2</v>
          </cell>
          <cell r="J20">
            <v>21</v>
          </cell>
          <cell r="K20">
            <v>2</v>
          </cell>
          <cell r="M20">
            <v>18</v>
          </cell>
          <cell r="P20">
            <v>20</v>
          </cell>
          <cell r="R20">
            <v>15</v>
          </cell>
          <cell r="T20">
            <v>15</v>
          </cell>
          <cell r="U20">
            <v>14</v>
          </cell>
          <cell r="W20">
            <v>10</v>
          </cell>
          <cell r="X20">
            <v>3</v>
          </cell>
          <cell r="AA20">
            <v>5</v>
          </cell>
          <cell r="AB20">
            <v>5</v>
          </cell>
          <cell r="AC20">
            <v>2</v>
          </cell>
          <cell r="AH20">
            <v>144</v>
          </cell>
          <cell r="AL20">
            <v>1518670</v>
          </cell>
        </row>
        <row r="21">
          <cell r="A21">
            <v>2000003536</v>
          </cell>
          <cell r="B21" t="str">
            <v>くにとみ内科外科クリニック</v>
          </cell>
          <cell r="C21">
            <v>40</v>
          </cell>
          <cell r="J21">
            <v>2</v>
          </cell>
          <cell r="K21">
            <v>9</v>
          </cell>
          <cell r="M21">
            <v>1</v>
          </cell>
          <cell r="AH21">
            <v>12</v>
          </cell>
          <cell r="AL21">
            <v>90480</v>
          </cell>
        </row>
        <row r="22">
          <cell r="A22">
            <v>2000004210</v>
          </cell>
          <cell r="B22" t="str">
            <v>黒須医院</v>
          </cell>
          <cell r="C22">
            <v>41</v>
          </cell>
          <cell r="M22">
            <v>4</v>
          </cell>
          <cell r="Q22">
            <v>1</v>
          </cell>
          <cell r="U22">
            <v>1</v>
          </cell>
          <cell r="X22">
            <v>2</v>
          </cell>
          <cell r="AH22">
            <v>8</v>
          </cell>
          <cell r="AL22">
            <v>75730</v>
          </cell>
        </row>
        <row r="23">
          <cell r="A23">
            <v>2000003836</v>
          </cell>
          <cell r="B23" t="str">
            <v>けやき台どんぐりクリニック</v>
          </cell>
          <cell r="C23">
            <v>43</v>
          </cell>
          <cell r="J23">
            <v>2</v>
          </cell>
          <cell r="K23">
            <v>3</v>
          </cell>
          <cell r="M23">
            <v>7</v>
          </cell>
          <cell r="U23">
            <v>1</v>
          </cell>
          <cell r="X23">
            <v>1</v>
          </cell>
          <cell r="AH23">
            <v>14</v>
          </cell>
          <cell r="AL23">
            <v>103710</v>
          </cell>
        </row>
        <row r="24">
          <cell r="A24">
            <v>2000004038</v>
          </cell>
          <cell r="B24" t="str">
            <v>圏央所沢病院</v>
          </cell>
          <cell r="C24">
            <v>45</v>
          </cell>
          <cell r="AD24">
            <v>2</v>
          </cell>
          <cell r="AH24">
            <v>2</v>
          </cell>
          <cell r="AL24">
            <v>6440</v>
          </cell>
        </row>
        <row r="25">
          <cell r="A25">
            <v>2000112058</v>
          </cell>
          <cell r="B25" t="str">
            <v>小手指タワークリニック</v>
          </cell>
          <cell r="C25">
            <v>52</v>
          </cell>
          <cell r="AD25">
            <v>4</v>
          </cell>
          <cell r="AH25">
            <v>4</v>
          </cell>
          <cell r="AL25">
            <v>12880</v>
          </cell>
        </row>
        <row r="26">
          <cell r="A26">
            <v>2000003537</v>
          </cell>
          <cell r="B26" t="str">
            <v>こぶしクリニック</v>
          </cell>
          <cell r="C26">
            <v>55</v>
          </cell>
          <cell r="D26">
            <v>1</v>
          </cell>
          <cell r="E26">
            <v>2</v>
          </cell>
          <cell r="J26">
            <v>4</v>
          </cell>
          <cell r="K26">
            <v>2</v>
          </cell>
          <cell r="M26">
            <v>7</v>
          </cell>
          <cell r="P26">
            <v>1</v>
          </cell>
          <cell r="U26">
            <v>2</v>
          </cell>
          <cell r="X26">
            <v>4</v>
          </cell>
          <cell r="AD26">
            <v>1</v>
          </cell>
          <cell r="AH26">
            <v>24</v>
          </cell>
          <cell r="AL26">
            <v>227730</v>
          </cell>
        </row>
        <row r="27">
          <cell r="A27">
            <v>2000003579</v>
          </cell>
          <cell r="B27" t="str">
            <v>埼玉西協同病院</v>
          </cell>
          <cell r="C27">
            <v>56</v>
          </cell>
          <cell r="AD27">
            <v>5</v>
          </cell>
          <cell r="AH27">
            <v>5</v>
          </cell>
          <cell r="AL27">
            <v>16100</v>
          </cell>
        </row>
        <row r="28">
          <cell r="A28">
            <v>2000003981</v>
          </cell>
          <cell r="B28" t="str">
            <v>さいとう内科クリニック</v>
          </cell>
          <cell r="C28">
            <v>58</v>
          </cell>
          <cell r="I28">
            <v>1</v>
          </cell>
          <cell r="J28">
            <v>1</v>
          </cell>
          <cell r="K28">
            <v>5</v>
          </cell>
          <cell r="M28">
            <v>6</v>
          </cell>
          <cell r="P28">
            <v>8</v>
          </cell>
          <cell r="R28">
            <v>5</v>
          </cell>
          <cell r="T28">
            <v>5</v>
          </cell>
          <cell r="U28">
            <v>1</v>
          </cell>
          <cell r="W28">
            <v>3</v>
          </cell>
          <cell r="X28">
            <v>1</v>
          </cell>
          <cell r="AA28">
            <v>3</v>
          </cell>
          <cell r="AB28">
            <v>2</v>
          </cell>
          <cell r="AH28">
            <v>41</v>
          </cell>
          <cell r="AL28">
            <v>414860</v>
          </cell>
        </row>
        <row r="29">
          <cell r="A29">
            <v>2000004028</v>
          </cell>
          <cell r="B29" t="str">
            <v>彩のクリニック</v>
          </cell>
          <cell r="C29">
            <v>59</v>
          </cell>
          <cell r="D29">
            <v>2</v>
          </cell>
          <cell r="E29">
            <v>2</v>
          </cell>
          <cell r="J29">
            <v>17</v>
          </cell>
          <cell r="M29">
            <v>8</v>
          </cell>
          <cell r="P29">
            <v>4</v>
          </cell>
          <cell r="R29">
            <v>2</v>
          </cell>
          <cell r="T29">
            <v>4</v>
          </cell>
          <cell r="U29">
            <v>3</v>
          </cell>
          <cell r="X29">
            <v>4</v>
          </cell>
          <cell r="AC29">
            <v>1</v>
          </cell>
          <cell r="AD29">
            <v>7</v>
          </cell>
          <cell r="AH29">
            <v>54</v>
          </cell>
          <cell r="AL29">
            <v>506680</v>
          </cell>
        </row>
        <row r="30">
          <cell r="A30">
            <v>2000004109</v>
          </cell>
          <cell r="B30" t="str">
            <v>新所沢キッズクリニック</v>
          </cell>
          <cell r="C30">
            <v>65</v>
          </cell>
          <cell r="D30">
            <v>45</v>
          </cell>
          <cell r="E30">
            <v>7</v>
          </cell>
          <cell r="J30">
            <v>53</v>
          </cell>
          <cell r="K30">
            <v>34</v>
          </cell>
          <cell r="M30">
            <v>30</v>
          </cell>
          <cell r="P30">
            <v>46</v>
          </cell>
          <cell r="R30">
            <v>64</v>
          </cell>
          <cell r="T30">
            <v>65</v>
          </cell>
          <cell r="U30">
            <v>47</v>
          </cell>
          <cell r="W30">
            <v>35</v>
          </cell>
          <cell r="X30">
            <v>3</v>
          </cell>
          <cell r="AA30">
            <v>7</v>
          </cell>
          <cell r="AB30">
            <v>17</v>
          </cell>
          <cell r="AC30">
            <v>7</v>
          </cell>
          <cell r="AH30">
            <v>460</v>
          </cell>
          <cell r="AL30">
            <v>4885750</v>
          </cell>
        </row>
        <row r="31">
          <cell r="A31">
            <v>2000259161</v>
          </cell>
          <cell r="B31" t="str">
            <v>新所沢クローバー小児科</v>
          </cell>
          <cell r="C31">
            <v>66</v>
          </cell>
          <cell r="D31">
            <v>7</v>
          </cell>
          <cell r="E31">
            <v>1</v>
          </cell>
          <cell r="K31">
            <v>1</v>
          </cell>
          <cell r="P31">
            <v>30</v>
          </cell>
          <cell r="Q31">
            <v>1</v>
          </cell>
          <cell r="R31">
            <v>27</v>
          </cell>
          <cell r="T31">
            <v>27</v>
          </cell>
          <cell r="U31">
            <v>8</v>
          </cell>
          <cell r="W31">
            <v>15</v>
          </cell>
          <cell r="AA31">
            <v>11</v>
          </cell>
          <cell r="AB31">
            <v>9</v>
          </cell>
          <cell r="AC31">
            <v>2</v>
          </cell>
          <cell r="AF31">
            <v>1</v>
          </cell>
          <cell r="AH31">
            <v>140</v>
          </cell>
          <cell r="AL31">
            <v>1609190</v>
          </cell>
        </row>
        <row r="32">
          <cell r="A32">
            <v>2000037274</v>
          </cell>
          <cell r="B32" t="str">
            <v>新所沢ひろ内科</v>
          </cell>
          <cell r="C32">
            <v>68</v>
          </cell>
          <cell r="D32">
            <v>1</v>
          </cell>
          <cell r="K32">
            <v>1</v>
          </cell>
          <cell r="M32">
            <v>4</v>
          </cell>
          <cell r="AH32">
            <v>6</v>
          </cell>
          <cell r="AL32">
            <v>39710</v>
          </cell>
        </row>
        <row r="33">
          <cell r="A33">
            <v>2000004222</v>
          </cell>
          <cell r="B33" t="str">
            <v>西部クリニック</v>
          </cell>
          <cell r="C33">
            <v>73</v>
          </cell>
          <cell r="J33">
            <v>1</v>
          </cell>
          <cell r="M33">
            <v>1</v>
          </cell>
          <cell r="AD33">
            <v>2</v>
          </cell>
          <cell r="AH33">
            <v>4</v>
          </cell>
          <cell r="AL33">
            <v>20970</v>
          </cell>
        </row>
        <row r="34">
          <cell r="A34">
            <v>2000004126</v>
          </cell>
          <cell r="B34" t="str">
            <v>瀬戸病院</v>
          </cell>
          <cell r="C34">
            <v>74</v>
          </cell>
          <cell r="D34">
            <v>41</v>
          </cell>
          <cell r="E34">
            <v>11</v>
          </cell>
          <cell r="K34">
            <v>18</v>
          </cell>
          <cell r="M34">
            <v>13</v>
          </cell>
          <cell r="P34">
            <v>143</v>
          </cell>
          <cell r="R34">
            <v>149</v>
          </cell>
          <cell r="T34">
            <v>150</v>
          </cell>
          <cell r="U34">
            <v>51</v>
          </cell>
          <cell r="W34">
            <v>106</v>
          </cell>
          <cell r="X34">
            <v>9</v>
          </cell>
          <cell r="AA34">
            <v>34</v>
          </cell>
          <cell r="AB34">
            <v>6</v>
          </cell>
          <cell r="AC34">
            <v>116</v>
          </cell>
          <cell r="AF34">
            <v>6</v>
          </cell>
          <cell r="AH34">
            <v>853</v>
          </cell>
          <cell r="AL34">
            <v>9374920</v>
          </cell>
        </row>
        <row r="35">
          <cell r="A35">
            <v>2000004404</v>
          </cell>
          <cell r="B35" t="str">
            <v>徳島内科クリニック</v>
          </cell>
          <cell r="C35">
            <v>81</v>
          </cell>
          <cell r="AD35">
            <v>1</v>
          </cell>
          <cell r="AH35">
            <v>1</v>
          </cell>
          <cell r="AL35">
            <v>3220</v>
          </cell>
        </row>
        <row r="36">
          <cell r="A36">
            <v>2000004414</v>
          </cell>
          <cell r="B36" t="str">
            <v>所沢市市民医療センター</v>
          </cell>
          <cell r="C36">
            <v>87</v>
          </cell>
          <cell r="AD36">
            <v>3</v>
          </cell>
          <cell r="AH36">
            <v>3</v>
          </cell>
          <cell r="AL36">
            <v>9660</v>
          </cell>
        </row>
        <row r="37">
          <cell r="A37">
            <v>2000003581</v>
          </cell>
          <cell r="B37" t="str">
            <v>所沢診療所</v>
          </cell>
          <cell r="C37">
            <v>90</v>
          </cell>
          <cell r="AD37">
            <v>5</v>
          </cell>
          <cell r="AH37">
            <v>5</v>
          </cell>
          <cell r="AL37">
            <v>16100</v>
          </cell>
        </row>
        <row r="38">
          <cell r="A38">
            <v>2000004055</v>
          </cell>
          <cell r="B38" t="str">
            <v>所沢第一病院</v>
          </cell>
          <cell r="C38">
            <v>91</v>
          </cell>
          <cell r="AD38">
            <v>1</v>
          </cell>
          <cell r="AH38">
            <v>1</v>
          </cell>
          <cell r="AL38">
            <v>3220</v>
          </cell>
        </row>
        <row r="39">
          <cell r="A39">
            <v>2000004872</v>
          </cell>
          <cell r="B39" t="str">
            <v>所沢中央病院</v>
          </cell>
          <cell r="C39">
            <v>92</v>
          </cell>
          <cell r="AD39">
            <v>3</v>
          </cell>
          <cell r="AH39">
            <v>3</v>
          </cell>
          <cell r="AL39">
            <v>9660</v>
          </cell>
        </row>
        <row r="40">
          <cell r="A40">
            <v>2000004417</v>
          </cell>
          <cell r="B40" t="str">
            <v>所沢内科クリニック</v>
          </cell>
          <cell r="C40">
            <v>94</v>
          </cell>
          <cell r="AD40">
            <v>2</v>
          </cell>
          <cell r="AH40">
            <v>2</v>
          </cell>
          <cell r="AL40">
            <v>6440</v>
          </cell>
        </row>
        <row r="41">
          <cell r="A41">
            <v>2000003640</v>
          </cell>
          <cell r="B41" t="str">
            <v>所沢ハートセンター</v>
          </cell>
          <cell r="C41">
            <v>95</v>
          </cell>
          <cell r="AD41">
            <v>2</v>
          </cell>
          <cell r="AH41">
            <v>2</v>
          </cell>
          <cell r="AL41">
            <v>6440</v>
          </cell>
        </row>
        <row r="42">
          <cell r="A42">
            <v>2000004166</v>
          </cell>
          <cell r="B42" t="str">
            <v>所沢緑ヶ丘病院</v>
          </cell>
          <cell r="C42">
            <v>97</v>
          </cell>
          <cell r="I42">
            <v>1</v>
          </cell>
          <cell r="AD42">
            <v>1</v>
          </cell>
          <cell r="AH42">
            <v>2</v>
          </cell>
          <cell r="AL42">
            <v>10100</v>
          </cell>
        </row>
        <row r="43">
          <cell r="A43">
            <v>2000004095</v>
          </cell>
          <cell r="B43" t="str">
            <v>所沢明生病院</v>
          </cell>
          <cell r="C43">
            <v>99</v>
          </cell>
          <cell r="AD43">
            <v>1</v>
          </cell>
          <cell r="AH43">
            <v>1</v>
          </cell>
          <cell r="AL43">
            <v>3220</v>
          </cell>
        </row>
        <row r="44">
          <cell r="A44">
            <v>2000004419</v>
          </cell>
          <cell r="B44" t="str">
            <v>所沢メディカルクリニック　</v>
          </cell>
          <cell r="C44">
            <v>100</v>
          </cell>
          <cell r="D44">
            <v>1</v>
          </cell>
          <cell r="J44">
            <v>5</v>
          </cell>
          <cell r="K44">
            <v>1</v>
          </cell>
          <cell r="M44">
            <v>4</v>
          </cell>
          <cell r="P44">
            <v>3</v>
          </cell>
          <cell r="R44">
            <v>1</v>
          </cell>
          <cell r="T44">
            <v>1</v>
          </cell>
          <cell r="U44">
            <v>1</v>
          </cell>
          <cell r="W44">
            <v>1</v>
          </cell>
          <cell r="X44">
            <v>4</v>
          </cell>
          <cell r="AH44">
            <v>22</v>
          </cell>
          <cell r="AL44">
            <v>237700</v>
          </cell>
        </row>
        <row r="45">
          <cell r="A45">
            <v>2000004101</v>
          </cell>
          <cell r="B45" t="str">
            <v>豊川医院</v>
          </cell>
          <cell r="C45">
            <v>103</v>
          </cell>
          <cell r="K45">
            <v>1</v>
          </cell>
          <cell r="AD45">
            <v>1</v>
          </cell>
          <cell r="AH45">
            <v>2</v>
          </cell>
          <cell r="AL45">
            <v>10590</v>
          </cell>
        </row>
        <row r="46">
          <cell r="A46">
            <v>2000003926</v>
          </cell>
          <cell r="B46" t="str">
            <v>梨子田内科クリニック</v>
          </cell>
          <cell r="C46">
            <v>108</v>
          </cell>
          <cell r="K46">
            <v>1</v>
          </cell>
          <cell r="M46">
            <v>4</v>
          </cell>
          <cell r="AH46">
            <v>5</v>
          </cell>
          <cell r="AL46">
            <v>27010</v>
          </cell>
        </row>
        <row r="47">
          <cell r="A47">
            <v>2000003857</v>
          </cell>
          <cell r="B47" t="str">
            <v>並木病院</v>
          </cell>
          <cell r="C47">
            <v>109</v>
          </cell>
          <cell r="AD47">
            <v>2</v>
          </cell>
          <cell r="AH47">
            <v>2</v>
          </cell>
          <cell r="AL47">
            <v>6440</v>
          </cell>
        </row>
        <row r="48">
          <cell r="A48">
            <v>2000004457</v>
          </cell>
          <cell r="B48" t="str">
            <v>新美内科</v>
          </cell>
          <cell r="C48">
            <v>110</v>
          </cell>
          <cell r="D48">
            <v>2</v>
          </cell>
          <cell r="M48">
            <v>4</v>
          </cell>
          <cell r="P48">
            <v>1</v>
          </cell>
          <cell r="U48">
            <v>1</v>
          </cell>
          <cell r="AD48">
            <v>1</v>
          </cell>
          <cell r="AH48">
            <v>9</v>
          </cell>
          <cell r="AL48">
            <v>72620</v>
          </cell>
        </row>
        <row r="49">
          <cell r="A49">
            <v>2000003939</v>
          </cell>
          <cell r="B49" t="str">
            <v>西埼玉中央病院</v>
          </cell>
          <cell r="C49">
            <v>111</v>
          </cell>
          <cell r="U49">
            <v>1</v>
          </cell>
          <cell r="AD49">
            <v>1</v>
          </cell>
          <cell r="AH49">
            <v>2</v>
          </cell>
          <cell r="AL49">
            <v>14220</v>
          </cell>
        </row>
        <row r="50">
          <cell r="A50">
            <v>2000003893</v>
          </cell>
          <cell r="B50" t="str">
            <v>西山内科医院</v>
          </cell>
          <cell r="C50">
            <v>113</v>
          </cell>
          <cell r="AE50">
            <v>1</v>
          </cell>
          <cell r="AH50">
            <v>1</v>
          </cell>
          <cell r="AL50">
            <v>8680</v>
          </cell>
        </row>
        <row r="51">
          <cell r="A51">
            <v>2000004517</v>
          </cell>
          <cell r="B51" t="str">
            <v>波多野医院</v>
          </cell>
          <cell r="C51">
            <v>115</v>
          </cell>
          <cell r="J51">
            <v>1</v>
          </cell>
          <cell r="AH51">
            <v>1</v>
          </cell>
          <cell r="AL51">
            <v>9620</v>
          </cell>
        </row>
        <row r="52">
          <cell r="A52">
            <v>2000004520</v>
          </cell>
          <cell r="B52" t="str">
            <v>はちす診療所</v>
          </cell>
          <cell r="C52">
            <v>116</v>
          </cell>
          <cell r="D52">
            <v>16</v>
          </cell>
          <cell r="E52">
            <v>6</v>
          </cell>
          <cell r="J52">
            <v>17</v>
          </cell>
          <cell r="M52">
            <v>11</v>
          </cell>
          <cell r="P52">
            <v>23</v>
          </cell>
          <cell r="R52">
            <v>27</v>
          </cell>
          <cell r="T52">
            <v>27</v>
          </cell>
          <cell r="U52">
            <v>17</v>
          </cell>
          <cell r="W52">
            <v>13</v>
          </cell>
          <cell r="X52">
            <v>1</v>
          </cell>
          <cell r="AA52">
            <v>8</v>
          </cell>
          <cell r="AB52">
            <v>4</v>
          </cell>
          <cell r="AC52">
            <v>8</v>
          </cell>
          <cell r="AF52">
            <v>13</v>
          </cell>
          <cell r="AH52">
            <v>191</v>
          </cell>
          <cell r="AL52">
            <v>1986210</v>
          </cell>
        </row>
        <row r="53">
          <cell r="A53">
            <v>2000003678</v>
          </cell>
          <cell r="B53" t="str">
            <v>はらこどもクリニック</v>
          </cell>
          <cell r="C53">
            <v>118</v>
          </cell>
          <cell r="D53">
            <v>35</v>
          </cell>
          <cell r="E53">
            <v>6</v>
          </cell>
          <cell r="J53">
            <v>21</v>
          </cell>
          <cell r="K53">
            <v>28</v>
          </cell>
          <cell r="M53">
            <v>26</v>
          </cell>
          <cell r="N53">
            <v>1</v>
          </cell>
          <cell r="P53">
            <v>73</v>
          </cell>
          <cell r="R53">
            <v>78</v>
          </cell>
          <cell r="T53">
            <v>74</v>
          </cell>
          <cell r="U53">
            <v>42</v>
          </cell>
          <cell r="W53">
            <v>58</v>
          </cell>
          <cell r="X53">
            <v>7</v>
          </cell>
          <cell r="AA53">
            <v>21</v>
          </cell>
          <cell r="AB53">
            <v>37</v>
          </cell>
          <cell r="AH53">
            <v>507</v>
          </cell>
          <cell r="AL53">
            <v>5583220</v>
          </cell>
        </row>
        <row r="54">
          <cell r="A54">
            <v>2000004540</v>
          </cell>
          <cell r="B54" t="str">
            <v>はらだクリニック</v>
          </cell>
          <cell r="C54">
            <v>119</v>
          </cell>
          <cell r="D54">
            <v>13</v>
          </cell>
          <cell r="E54">
            <v>1</v>
          </cell>
          <cell r="J54">
            <v>1</v>
          </cell>
          <cell r="K54">
            <v>3</v>
          </cell>
          <cell r="M54">
            <v>10</v>
          </cell>
          <cell r="P54">
            <v>14</v>
          </cell>
          <cell r="R54">
            <v>14</v>
          </cell>
          <cell r="T54">
            <v>15</v>
          </cell>
          <cell r="U54">
            <v>15</v>
          </cell>
          <cell r="W54">
            <v>7</v>
          </cell>
          <cell r="X54">
            <v>3</v>
          </cell>
          <cell r="AA54">
            <v>3</v>
          </cell>
          <cell r="AB54">
            <v>3</v>
          </cell>
          <cell r="AD54">
            <v>1</v>
          </cell>
          <cell r="AH54">
            <v>103</v>
          </cell>
          <cell r="AL54">
            <v>1123260</v>
          </cell>
        </row>
        <row r="55">
          <cell r="A55">
            <v>2000004149</v>
          </cell>
          <cell r="B55" t="str">
            <v>陽だまりの丘クリニック</v>
          </cell>
          <cell r="C55">
            <v>126</v>
          </cell>
          <cell r="AD55">
            <v>1</v>
          </cell>
          <cell r="AH55">
            <v>1</v>
          </cell>
          <cell r="AL55">
            <v>3220</v>
          </cell>
        </row>
        <row r="56">
          <cell r="A56">
            <v>2000003883</v>
          </cell>
          <cell r="B56" t="str">
            <v>ひろせクリニック</v>
          </cell>
          <cell r="C56">
            <v>129</v>
          </cell>
          <cell r="D56">
            <v>14</v>
          </cell>
          <cell r="E56">
            <v>6</v>
          </cell>
          <cell r="J56">
            <v>7</v>
          </cell>
          <cell r="K56">
            <v>9</v>
          </cell>
          <cell r="M56">
            <v>11</v>
          </cell>
          <cell r="P56">
            <v>20</v>
          </cell>
          <cell r="R56">
            <v>31</v>
          </cell>
          <cell r="T56">
            <v>31</v>
          </cell>
          <cell r="U56">
            <v>15</v>
          </cell>
          <cell r="W56">
            <v>18</v>
          </cell>
          <cell r="X56">
            <v>3</v>
          </cell>
          <cell r="AA56">
            <v>3</v>
          </cell>
          <cell r="AB56">
            <v>10</v>
          </cell>
          <cell r="AD56">
            <v>3</v>
          </cell>
          <cell r="AH56">
            <v>181</v>
          </cell>
          <cell r="AL56">
            <v>1954070</v>
          </cell>
        </row>
        <row r="57">
          <cell r="A57">
            <v>2000244589</v>
          </cell>
          <cell r="B57" t="str">
            <v>ふく在宅クリニック</v>
          </cell>
          <cell r="C57">
            <v>131</v>
          </cell>
          <cell r="AD57">
            <v>2</v>
          </cell>
          <cell r="AH57">
            <v>2</v>
          </cell>
          <cell r="AL57">
            <v>6440</v>
          </cell>
        </row>
        <row r="58">
          <cell r="A58">
            <v>2000031446</v>
          </cell>
          <cell r="B58" t="str">
            <v>福元内科クリニック</v>
          </cell>
          <cell r="C58">
            <v>132</v>
          </cell>
          <cell r="K58">
            <v>3</v>
          </cell>
          <cell r="X58">
            <v>1</v>
          </cell>
          <cell r="AH58">
            <v>4</v>
          </cell>
          <cell r="AL58">
            <v>39100</v>
          </cell>
        </row>
        <row r="59">
          <cell r="A59">
            <v>2000144006</v>
          </cell>
          <cell r="B59" t="str">
            <v>ほさか内科クリニック</v>
          </cell>
          <cell r="C59">
            <v>135</v>
          </cell>
          <cell r="AD59">
            <v>1</v>
          </cell>
          <cell r="AH59">
            <v>1</v>
          </cell>
          <cell r="AL59">
            <v>3220</v>
          </cell>
        </row>
        <row r="60">
          <cell r="A60">
            <v>2000004629</v>
          </cell>
          <cell r="B60" t="str">
            <v>星の宮クリニック</v>
          </cell>
          <cell r="C60">
            <v>136</v>
          </cell>
          <cell r="J60">
            <v>1</v>
          </cell>
          <cell r="AH60">
            <v>1</v>
          </cell>
          <cell r="AL60">
            <v>9620</v>
          </cell>
        </row>
        <row r="61">
          <cell r="A61">
            <v>2000004661</v>
          </cell>
          <cell r="B61" t="str">
            <v>前田クリニック</v>
          </cell>
          <cell r="C61">
            <v>139</v>
          </cell>
          <cell r="X61">
            <v>5</v>
          </cell>
          <cell r="AH61">
            <v>5</v>
          </cell>
          <cell r="AL61">
            <v>84950</v>
          </cell>
        </row>
        <row r="62">
          <cell r="A62">
            <v>2000004674</v>
          </cell>
          <cell r="B62" t="str">
            <v>まつおか内科クリニック</v>
          </cell>
          <cell r="C62">
            <v>141</v>
          </cell>
          <cell r="K62">
            <v>7</v>
          </cell>
          <cell r="M62">
            <v>1</v>
          </cell>
          <cell r="AD62">
            <v>1</v>
          </cell>
          <cell r="AH62">
            <v>9</v>
          </cell>
          <cell r="AL62">
            <v>59720</v>
          </cell>
        </row>
        <row r="63">
          <cell r="A63">
            <v>2000004676</v>
          </cell>
          <cell r="B63" t="str">
            <v>松が丘クリニック</v>
          </cell>
          <cell r="C63">
            <v>142</v>
          </cell>
          <cell r="K63">
            <v>1</v>
          </cell>
          <cell r="M63">
            <v>2</v>
          </cell>
          <cell r="P63">
            <v>1</v>
          </cell>
          <cell r="W63">
            <v>1</v>
          </cell>
          <cell r="AH63">
            <v>5</v>
          </cell>
          <cell r="AL63">
            <v>39130</v>
          </cell>
        </row>
        <row r="64">
          <cell r="A64">
            <v>2000075727</v>
          </cell>
          <cell r="B64" t="str">
            <v>松田母子クリニック</v>
          </cell>
          <cell r="C64">
            <v>143</v>
          </cell>
          <cell r="D64">
            <v>18</v>
          </cell>
          <cell r="E64">
            <v>7</v>
          </cell>
          <cell r="K64">
            <v>1</v>
          </cell>
          <cell r="M64">
            <v>15</v>
          </cell>
          <cell r="P64">
            <v>78</v>
          </cell>
          <cell r="R64">
            <v>84</v>
          </cell>
          <cell r="T64">
            <v>84</v>
          </cell>
          <cell r="U64">
            <v>18</v>
          </cell>
          <cell r="W64">
            <v>66</v>
          </cell>
          <cell r="X64">
            <v>12</v>
          </cell>
          <cell r="AA64">
            <v>23</v>
          </cell>
          <cell r="AB64">
            <v>50</v>
          </cell>
          <cell r="AF64">
            <v>2</v>
          </cell>
          <cell r="AH64">
            <v>458</v>
          </cell>
          <cell r="AL64">
            <v>5288100</v>
          </cell>
        </row>
        <row r="65">
          <cell r="A65">
            <v>2000017206</v>
          </cell>
          <cell r="B65" t="str">
            <v>みかみこどもクリニック</v>
          </cell>
          <cell r="C65">
            <v>146</v>
          </cell>
          <cell r="D65">
            <v>16</v>
          </cell>
          <cell r="E65">
            <v>6</v>
          </cell>
          <cell r="J65">
            <v>13</v>
          </cell>
          <cell r="K65">
            <v>8</v>
          </cell>
          <cell r="M65">
            <v>12</v>
          </cell>
          <cell r="P65">
            <v>40</v>
          </cell>
          <cell r="R65">
            <v>34</v>
          </cell>
          <cell r="T65">
            <v>34</v>
          </cell>
          <cell r="U65">
            <v>20</v>
          </cell>
          <cell r="W65">
            <v>20</v>
          </cell>
          <cell r="X65">
            <v>3</v>
          </cell>
          <cell r="AA65">
            <v>8</v>
          </cell>
          <cell r="AB65">
            <v>13</v>
          </cell>
          <cell r="AC65">
            <v>3</v>
          </cell>
          <cell r="AF65">
            <v>4</v>
          </cell>
          <cell r="AH65">
            <v>234</v>
          </cell>
          <cell r="AL65">
            <v>2574810</v>
          </cell>
        </row>
        <row r="66">
          <cell r="A66">
            <v>2000004692</v>
          </cell>
          <cell r="B66" t="str">
            <v>みずの内科クリニック</v>
          </cell>
          <cell r="C66">
            <v>147</v>
          </cell>
          <cell r="X66">
            <v>1</v>
          </cell>
          <cell r="AD66">
            <v>2</v>
          </cell>
          <cell r="AH66">
            <v>3</v>
          </cell>
          <cell r="AL66">
            <v>23430</v>
          </cell>
        </row>
        <row r="67">
          <cell r="A67">
            <v>2000190938</v>
          </cell>
          <cell r="B67" t="str">
            <v>溝渕内科医院</v>
          </cell>
          <cell r="C67">
            <v>148</v>
          </cell>
          <cell r="AD67">
            <v>1</v>
          </cell>
          <cell r="AH67">
            <v>1</v>
          </cell>
          <cell r="AL67">
            <v>3220</v>
          </cell>
        </row>
        <row r="68">
          <cell r="A68">
            <v>2000003651</v>
          </cell>
          <cell r="B68" t="str">
            <v>峰の坂産婦人科</v>
          </cell>
          <cell r="C68">
            <v>150</v>
          </cell>
          <cell r="D68">
            <v>5</v>
          </cell>
          <cell r="J68">
            <v>3</v>
          </cell>
          <cell r="K68">
            <v>5</v>
          </cell>
          <cell r="M68">
            <v>1</v>
          </cell>
          <cell r="P68">
            <v>28</v>
          </cell>
          <cell r="R68">
            <v>30</v>
          </cell>
          <cell r="T68">
            <v>30</v>
          </cell>
          <cell r="U68">
            <v>7</v>
          </cell>
          <cell r="W68">
            <v>14</v>
          </cell>
          <cell r="X68">
            <v>2</v>
          </cell>
          <cell r="AC68">
            <v>22</v>
          </cell>
          <cell r="AH68">
            <v>147</v>
          </cell>
          <cell r="AL68">
            <v>1642360</v>
          </cell>
        </row>
        <row r="69">
          <cell r="A69">
            <v>2000004711</v>
          </cell>
          <cell r="B69" t="str">
            <v>宮川医院</v>
          </cell>
          <cell r="C69">
            <v>151</v>
          </cell>
          <cell r="J69">
            <v>1</v>
          </cell>
          <cell r="K69">
            <v>4</v>
          </cell>
          <cell r="M69">
            <v>1</v>
          </cell>
          <cell r="U69">
            <v>1</v>
          </cell>
          <cell r="AD69">
            <v>3</v>
          </cell>
          <cell r="AH69">
            <v>10</v>
          </cell>
          <cell r="AL69">
            <v>64670</v>
          </cell>
        </row>
        <row r="70">
          <cell r="A70">
            <v>2000004718</v>
          </cell>
          <cell r="B70" t="str">
            <v>宮本町内科クリニック</v>
          </cell>
          <cell r="C70">
            <v>152</v>
          </cell>
          <cell r="K70">
            <v>4</v>
          </cell>
          <cell r="M70">
            <v>1</v>
          </cell>
          <cell r="X70">
            <v>1</v>
          </cell>
          <cell r="AH70">
            <v>6</v>
          </cell>
          <cell r="AL70">
            <v>51380</v>
          </cell>
        </row>
        <row r="71">
          <cell r="A71">
            <v>2000004734</v>
          </cell>
          <cell r="B71" t="str">
            <v>村田医院</v>
          </cell>
          <cell r="C71">
            <v>154</v>
          </cell>
          <cell r="D71">
            <v>2</v>
          </cell>
          <cell r="E71">
            <v>2</v>
          </cell>
          <cell r="K71">
            <v>4</v>
          </cell>
          <cell r="M71">
            <v>4</v>
          </cell>
          <cell r="P71">
            <v>6</v>
          </cell>
          <cell r="R71">
            <v>5</v>
          </cell>
          <cell r="T71">
            <v>4</v>
          </cell>
          <cell r="U71">
            <v>3</v>
          </cell>
          <cell r="W71">
            <v>2</v>
          </cell>
          <cell r="AA71">
            <v>3</v>
          </cell>
          <cell r="AC71">
            <v>2</v>
          </cell>
          <cell r="AD71">
            <v>1</v>
          </cell>
          <cell r="AH71">
            <v>38</v>
          </cell>
          <cell r="AL71">
            <v>377020</v>
          </cell>
        </row>
        <row r="72">
          <cell r="A72">
            <v>2000004779</v>
          </cell>
          <cell r="B72" t="str">
            <v>柳内医院</v>
          </cell>
          <cell r="C72">
            <v>161</v>
          </cell>
          <cell r="K72">
            <v>1</v>
          </cell>
          <cell r="M72">
            <v>1</v>
          </cell>
          <cell r="AH72">
            <v>2</v>
          </cell>
          <cell r="AL72">
            <v>12280</v>
          </cell>
        </row>
        <row r="73">
          <cell r="A73">
            <v>2000211712</v>
          </cell>
          <cell r="B73" t="str">
            <v>やましろ内科クリニック</v>
          </cell>
          <cell r="C73">
            <v>164</v>
          </cell>
          <cell r="K73">
            <v>2</v>
          </cell>
          <cell r="AH73">
            <v>2</v>
          </cell>
          <cell r="AL73">
            <v>14740</v>
          </cell>
        </row>
        <row r="74">
          <cell r="A74">
            <v>2000004812</v>
          </cell>
          <cell r="B74" t="str">
            <v>やまもとキッズクリニック</v>
          </cell>
          <cell r="C74">
            <v>165</v>
          </cell>
          <cell r="D74">
            <v>26</v>
          </cell>
          <cell r="E74">
            <v>4</v>
          </cell>
          <cell r="J74">
            <v>27</v>
          </cell>
          <cell r="K74">
            <v>12</v>
          </cell>
          <cell r="M74">
            <v>10</v>
          </cell>
          <cell r="P74">
            <v>36</v>
          </cell>
          <cell r="R74">
            <v>36</v>
          </cell>
          <cell r="T74">
            <v>36</v>
          </cell>
          <cell r="U74">
            <v>27</v>
          </cell>
          <cell r="W74">
            <v>27</v>
          </cell>
          <cell r="X74">
            <v>4</v>
          </cell>
          <cell r="AA74">
            <v>11</v>
          </cell>
          <cell r="AB74">
            <v>14</v>
          </cell>
          <cell r="AC74">
            <v>1</v>
          </cell>
          <cell r="AF74">
            <v>1</v>
          </cell>
          <cell r="AH74">
            <v>272</v>
          </cell>
          <cell r="AL74">
            <v>2990570</v>
          </cell>
        </row>
        <row r="75">
          <cell r="A75">
            <v>2000004815</v>
          </cell>
          <cell r="B75" t="str">
            <v>横田医院</v>
          </cell>
          <cell r="C75">
            <v>166</v>
          </cell>
          <cell r="AD75">
            <v>3</v>
          </cell>
          <cell r="AH75">
            <v>3</v>
          </cell>
          <cell r="AL75">
            <v>9660</v>
          </cell>
        </row>
        <row r="76">
          <cell r="A76">
            <v>2000004823</v>
          </cell>
          <cell r="B76" t="str">
            <v>吉川外科胃腸科医院</v>
          </cell>
          <cell r="C76">
            <v>170</v>
          </cell>
          <cell r="AD76">
            <v>1</v>
          </cell>
          <cell r="AH76">
            <v>1</v>
          </cell>
          <cell r="AL76">
            <v>3220</v>
          </cell>
        </row>
        <row r="77">
          <cell r="A77">
            <v>2000004829</v>
          </cell>
          <cell r="B77" t="str">
            <v>米島医院</v>
          </cell>
          <cell r="C77">
            <v>172</v>
          </cell>
          <cell r="D77">
            <v>1</v>
          </cell>
          <cell r="K77">
            <v>2</v>
          </cell>
          <cell r="M77">
            <v>3</v>
          </cell>
          <cell r="AD77">
            <v>1</v>
          </cell>
          <cell r="AH77">
            <v>7</v>
          </cell>
          <cell r="AL77">
            <v>45390</v>
          </cell>
        </row>
        <row r="78">
          <cell r="A78">
            <v>2000196023</v>
          </cell>
          <cell r="B78" t="str">
            <v>りょうキッズクリニック</v>
          </cell>
          <cell r="C78">
            <v>173</v>
          </cell>
          <cell r="D78">
            <v>27</v>
          </cell>
          <cell r="E78">
            <v>5</v>
          </cell>
          <cell r="J78">
            <v>31</v>
          </cell>
          <cell r="K78">
            <v>2</v>
          </cell>
          <cell r="M78">
            <v>2</v>
          </cell>
          <cell r="P78">
            <v>66</v>
          </cell>
          <cell r="R78">
            <v>69</v>
          </cell>
          <cell r="T78">
            <v>68</v>
          </cell>
          <cell r="U78">
            <v>42</v>
          </cell>
          <cell r="W78">
            <v>46</v>
          </cell>
          <cell r="X78">
            <v>3</v>
          </cell>
          <cell r="AA78">
            <v>14</v>
          </cell>
          <cell r="AB78">
            <v>32</v>
          </cell>
          <cell r="AC78">
            <v>7</v>
          </cell>
          <cell r="AF78">
            <v>11</v>
          </cell>
          <cell r="AH78">
            <v>425</v>
          </cell>
          <cell r="AL78">
            <v>4795550</v>
          </cell>
        </row>
        <row r="79">
          <cell r="A79">
            <v>2000003858</v>
          </cell>
          <cell r="B79" t="str">
            <v>わかさクリニック</v>
          </cell>
          <cell r="C79">
            <v>175</v>
          </cell>
          <cell r="E79">
            <v>1</v>
          </cell>
          <cell r="K79">
            <v>2</v>
          </cell>
          <cell r="M79">
            <v>11</v>
          </cell>
          <cell r="P79">
            <v>3</v>
          </cell>
          <cell r="R79">
            <v>3</v>
          </cell>
          <cell r="T79">
            <v>3</v>
          </cell>
          <cell r="W79">
            <v>1</v>
          </cell>
          <cell r="X79">
            <v>2</v>
          </cell>
          <cell r="AA79">
            <v>1</v>
          </cell>
          <cell r="AB79">
            <v>1</v>
          </cell>
          <cell r="AD79">
            <v>3</v>
          </cell>
          <cell r="AH79">
            <v>31</v>
          </cell>
          <cell r="AL79">
            <v>263680</v>
          </cell>
        </row>
        <row r="80">
          <cell r="AH80">
            <v>0</v>
          </cell>
        </row>
        <row r="81">
          <cell r="AH81">
            <v>0</v>
          </cell>
        </row>
        <row r="82">
          <cell r="AH82">
            <v>0</v>
          </cell>
        </row>
        <row r="83">
          <cell r="AH83">
            <v>0</v>
          </cell>
        </row>
        <row r="84">
          <cell r="AH84">
            <v>0</v>
          </cell>
        </row>
        <row r="85">
          <cell r="AH85">
            <v>0</v>
          </cell>
        </row>
        <row r="86">
          <cell r="AH86">
            <v>0</v>
          </cell>
        </row>
        <row r="87">
          <cell r="AH87">
            <v>0</v>
          </cell>
        </row>
        <row r="88">
          <cell r="AH88">
            <v>0</v>
          </cell>
        </row>
        <row r="89">
          <cell r="AH89">
            <v>0</v>
          </cell>
        </row>
        <row r="90">
          <cell r="AH90">
            <v>0</v>
          </cell>
        </row>
        <row r="91">
          <cell r="AH91">
            <v>0</v>
          </cell>
        </row>
        <row r="92">
          <cell r="AH92">
            <v>0</v>
          </cell>
        </row>
        <row r="93">
          <cell r="AH93">
            <v>0</v>
          </cell>
        </row>
        <row r="94">
          <cell r="AH94">
            <v>0</v>
          </cell>
        </row>
        <row r="95">
          <cell r="AH95">
            <v>0</v>
          </cell>
        </row>
        <row r="96">
          <cell r="AH96">
            <v>0</v>
          </cell>
        </row>
        <row r="97">
          <cell r="AH97">
            <v>0</v>
          </cell>
        </row>
        <row r="98">
          <cell r="AH98">
            <v>0</v>
          </cell>
        </row>
        <row r="99">
          <cell r="AH99">
            <v>0</v>
          </cell>
        </row>
        <row r="100">
          <cell r="AH100">
            <v>0</v>
          </cell>
        </row>
        <row r="101">
          <cell r="AH101">
            <v>0</v>
          </cell>
        </row>
        <row r="102">
          <cell r="AH102">
            <v>0</v>
          </cell>
        </row>
        <row r="103">
          <cell r="AH103">
            <v>0</v>
          </cell>
        </row>
        <row r="104">
          <cell r="AH104">
            <v>0</v>
          </cell>
        </row>
        <row r="105">
          <cell r="AH105">
            <v>0</v>
          </cell>
        </row>
        <row r="106">
          <cell r="AH106">
            <v>0</v>
          </cell>
        </row>
        <row r="107">
          <cell r="AH107">
            <v>0</v>
          </cell>
        </row>
        <row r="108">
          <cell r="AH108">
            <v>0</v>
          </cell>
        </row>
        <row r="109">
          <cell r="AH109">
            <v>0</v>
          </cell>
        </row>
        <row r="110">
          <cell r="AH110">
            <v>0</v>
          </cell>
        </row>
        <row r="111">
          <cell r="AH111">
            <v>0</v>
          </cell>
        </row>
        <row r="112">
          <cell r="AH112">
            <v>0</v>
          </cell>
        </row>
        <row r="113">
          <cell r="AH113">
            <v>0</v>
          </cell>
        </row>
        <row r="114">
          <cell r="AH114">
            <v>0</v>
          </cell>
        </row>
        <row r="115">
          <cell r="AH115">
            <v>0</v>
          </cell>
        </row>
        <row r="116">
          <cell r="AH116">
            <v>0</v>
          </cell>
        </row>
        <row r="117">
          <cell r="AH117">
            <v>0</v>
          </cell>
        </row>
        <row r="118">
          <cell r="AH118">
            <v>0</v>
          </cell>
        </row>
        <row r="119">
          <cell r="AH119">
            <v>0</v>
          </cell>
        </row>
        <row r="120">
          <cell r="AH120">
            <v>0</v>
          </cell>
        </row>
        <row r="121">
          <cell r="AH121">
            <v>0</v>
          </cell>
        </row>
        <row r="122">
          <cell r="AH122">
            <v>0</v>
          </cell>
        </row>
        <row r="123">
          <cell r="AH123">
            <v>0</v>
          </cell>
        </row>
        <row r="124">
          <cell r="AH124">
            <v>0</v>
          </cell>
        </row>
        <row r="125">
          <cell r="AH125">
            <v>0</v>
          </cell>
        </row>
        <row r="126">
          <cell r="AH126">
            <v>0</v>
          </cell>
        </row>
        <row r="127">
          <cell r="AH127">
            <v>0</v>
          </cell>
        </row>
        <row r="128">
          <cell r="AH128">
            <v>0</v>
          </cell>
        </row>
        <row r="129">
          <cell r="AH129">
            <v>0</v>
          </cell>
        </row>
        <row r="130">
          <cell r="AH130">
            <v>0</v>
          </cell>
        </row>
        <row r="131">
          <cell r="D131">
            <v>309</v>
          </cell>
          <cell r="E131">
            <v>81</v>
          </cell>
          <cell r="F131">
            <v>0</v>
          </cell>
          <cell r="G131">
            <v>0</v>
          </cell>
          <cell r="H131">
            <v>0</v>
          </cell>
          <cell r="I131">
            <v>2</v>
          </cell>
          <cell r="J131">
            <v>253</v>
          </cell>
          <cell r="K131">
            <v>224</v>
          </cell>
          <cell r="L131">
            <v>0</v>
          </cell>
          <cell r="M131">
            <v>282</v>
          </cell>
          <cell r="N131">
            <v>1</v>
          </cell>
          <cell r="O131">
            <v>0</v>
          </cell>
          <cell r="P131">
            <v>669</v>
          </cell>
          <cell r="Q131">
            <v>2</v>
          </cell>
          <cell r="R131">
            <v>711</v>
          </cell>
          <cell r="S131">
            <v>0</v>
          </cell>
          <cell r="T131">
            <v>710</v>
          </cell>
          <cell r="U131">
            <v>358</v>
          </cell>
          <cell r="V131">
            <v>0</v>
          </cell>
          <cell r="W131">
            <v>463</v>
          </cell>
          <cell r="X131">
            <v>89</v>
          </cell>
          <cell r="Y131">
            <v>0</v>
          </cell>
          <cell r="Z131">
            <v>0</v>
          </cell>
          <cell r="AA131">
            <v>162</v>
          </cell>
          <cell r="AB131">
            <v>210</v>
          </cell>
          <cell r="AC131">
            <v>183</v>
          </cell>
          <cell r="AD131">
            <v>88</v>
          </cell>
          <cell r="AE131">
            <v>2</v>
          </cell>
          <cell r="AF131">
            <v>40</v>
          </cell>
          <cell r="AG131">
            <v>0</v>
          </cell>
          <cell r="AH131">
            <v>4839</v>
          </cell>
          <cell r="AI131">
            <v>0</v>
          </cell>
        </row>
      </sheetData>
      <sheetData sheetId="3" refreshError="1"/>
      <sheetData sheetId="4" refreshError="1"/>
      <sheetData sheetId="5" refreshError="1"/>
      <sheetData sheetId="6" refreshError="1"/>
      <sheetData sheetId="7">
        <row r="4">
          <cell r="L4" t="str">
            <v>あ行</v>
          </cell>
        </row>
        <row r="5">
          <cell r="L5" t="str">
            <v>か行</v>
          </cell>
        </row>
        <row r="6">
          <cell r="L6" t="str">
            <v>さ行</v>
          </cell>
        </row>
        <row r="7">
          <cell r="L7" t="str">
            <v>た行</v>
          </cell>
        </row>
        <row r="8">
          <cell r="L8" t="str">
            <v>な行</v>
          </cell>
        </row>
        <row r="9">
          <cell r="L9" t="str">
            <v>は行</v>
          </cell>
        </row>
        <row r="10">
          <cell r="L10" t="str">
            <v>ま行</v>
          </cell>
        </row>
        <row r="11">
          <cell r="L11" t="str">
            <v>や・ら・わ行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R2非表示含む）"/>
      <sheetName val="【医】伝票添付用（１月）区切りなし ０３１９バックアップ"/>
      <sheetName val="【医】一覧(R2.10時点)"/>
      <sheetName val="総件数"/>
      <sheetName val="【医】伝票添付用（１月追加）"/>
      <sheetName val="【医】伝票添付用（１月）区切りなし"/>
      <sheetName val="【医】伝票添付用（１２月）区切りなし"/>
      <sheetName val="【医】伝票添付用（１２月）"/>
      <sheetName val="【医】伝票添付用（10月）区切りなし"/>
      <sheetName val="【医】伝票添付用（10月）"/>
      <sheetName val="【医】伝票添付用（1１月）"/>
      <sheetName val="【医】伝票添付用（1１月） 区切りなし"/>
      <sheetName val="【個】一覧(R2.11) "/>
      <sheetName val="【個】伝票添付用（1月）"/>
      <sheetName val="【個】伝票添付用（1月） (さくらコート)"/>
      <sheetName val="【個】伝票添付用（12月）"/>
      <sheetName val="【個】伝票添付用（12月） 3件"/>
      <sheetName val="【個】伝票添付用（11月）"/>
      <sheetName val="【個】伝票添付用（10月）"/>
      <sheetName val="【乗】一覧"/>
      <sheetName val="【乗】伝票添付用（１月追加）"/>
      <sheetName val="【乗】伝票添付用（１月）"/>
      <sheetName val="【乗】伝票添付用（12月）"/>
      <sheetName val="【乗】伝票添付用（11月）"/>
      <sheetName val="【乗】伝票添付用（10月）"/>
      <sheetName val="原発避難者"/>
      <sheetName val="R2年度資料発送等 "/>
      <sheetName val="資料発送等"/>
      <sheetName val="【医】資料送付用（R2.7) "/>
      <sheetName val="【医】資料送付用(枚数順)（R2.7)  (2)"/>
      <sheetName val="【医】資料送付用（R1.7)"/>
      <sheetName val="【医】契約書添付用(R２.7時点)"/>
      <sheetName val="【個】資料・契約書送付用(R2.9) "/>
      <sheetName val="【個】資料・契約書送付用(R2.9) 枚数順)"/>
      <sheetName val="【個】資料・契約書送付用(R1.9)"/>
      <sheetName val="R2【乗】一覧（50音順）"/>
      <sheetName val="R２【乗】一覧 (市50音順）"/>
      <sheetName val="R２【乗】参考"/>
      <sheetName val="レターパックラベル印刷"/>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E3" t="str">
            <v>医療法人社団優青会 あおぞらクリニック所沢</v>
          </cell>
          <cell r="F3" t="str">
            <v>あおぞらクリニック所沢</v>
          </cell>
          <cell r="G3" t="str">
            <v>理事長　野城　聡志</v>
          </cell>
          <cell r="H3" t="str">
            <v>090-7170-4813（原様）/河野
04-2968-9916</v>
          </cell>
          <cell r="I3" t="str">
            <v>359-1114</v>
          </cell>
          <cell r="J3" t="str">
            <v>所沢市北有楽町１１－５ー１０１</v>
          </cell>
          <cell r="Q3">
            <v>9</v>
          </cell>
          <cell r="R3">
            <v>5</v>
          </cell>
        </row>
        <row r="4">
          <cell r="E4" t="str">
            <v>医療法人社団孝真会 飯島医院</v>
          </cell>
          <cell r="F4" t="str">
            <v>飯島医院</v>
          </cell>
          <cell r="G4" t="str">
            <v>理事長　飯島　眞悟</v>
          </cell>
          <cell r="H4" t="str">
            <v>0558-62-4500</v>
          </cell>
          <cell r="I4" t="str">
            <v>415-0303</v>
          </cell>
          <cell r="J4" t="str">
            <v>静岡県賀茂郡南伊豆町下賀茂１９８</v>
          </cell>
          <cell r="N4">
            <v>1</v>
          </cell>
        </row>
        <row r="5">
          <cell r="E5" t="str">
            <v>医療法人社団洪庵会　いぐさクリニック</v>
          </cell>
          <cell r="F5" t="str">
            <v>いぐさクリニック</v>
          </cell>
          <cell r="G5" t="str">
            <v>理事長　吉原　一成</v>
          </cell>
          <cell r="H5" t="str">
            <v>03-5382-5326</v>
          </cell>
          <cell r="I5" t="str">
            <v>167-0022</v>
          </cell>
          <cell r="J5" t="str">
            <v>東京都杉並区下井草3-39-21</v>
          </cell>
          <cell r="K5" t="str">
            <v>×</v>
          </cell>
          <cell r="L5">
            <v>2</v>
          </cell>
          <cell r="M5">
            <v>5</v>
          </cell>
          <cell r="N5">
            <v>1</v>
          </cell>
        </row>
        <row r="6">
          <cell r="E6" t="str">
            <v>医療法人萌友会　板倉クリニック</v>
          </cell>
          <cell r="F6" t="str">
            <v>板倉クリニック</v>
          </cell>
          <cell r="G6" t="str">
            <v>理事長　板倉　行宏</v>
          </cell>
          <cell r="H6" t="str">
            <v>2940-5575</v>
          </cell>
          <cell r="I6" t="str">
            <v>359-1106</v>
          </cell>
          <cell r="J6" t="str">
            <v>所沢市東狭山ヶ丘1-27-20</v>
          </cell>
          <cell r="K6" t="str">
            <v>×</v>
          </cell>
          <cell r="L6">
            <v>26</v>
          </cell>
          <cell r="M6">
            <v>40</v>
          </cell>
          <cell r="N6">
            <v>4</v>
          </cell>
          <cell r="Q6">
            <v>18</v>
          </cell>
          <cell r="R6">
            <v>1</v>
          </cell>
          <cell r="T6">
            <v>6</v>
          </cell>
        </row>
        <row r="7">
          <cell r="E7" t="str">
            <v>医療法人社団白報会　入曽整形外科内科</v>
          </cell>
          <cell r="F7" t="str">
            <v>入曽整形外科内科</v>
          </cell>
          <cell r="G7" t="str">
            <v>理事長　白　昌善</v>
          </cell>
          <cell r="H7" t="str">
            <v>2958-2483</v>
          </cell>
          <cell r="I7" t="str">
            <v>350-1316</v>
          </cell>
          <cell r="J7" t="str">
            <v>狭山市南入曽462-2</v>
          </cell>
          <cell r="K7" t="str">
            <v>×</v>
          </cell>
          <cell r="L7">
            <v>0</v>
          </cell>
          <cell r="M7">
            <v>5</v>
          </cell>
          <cell r="Q7">
            <v>1</v>
          </cell>
        </row>
        <row r="8">
          <cell r="E8" t="str">
            <v>医療法人社団明雄会　介護老人保健施設　　エスポワール所沢</v>
          </cell>
          <cell r="F8" t="str">
            <v>エスポワール所沢</v>
          </cell>
          <cell r="G8" t="str">
            <v>理事長　髙野　覚</v>
          </cell>
          <cell r="H8" t="str">
            <v>2990-2077</v>
          </cell>
          <cell r="I8" t="str">
            <v>359-0001</v>
          </cell>
          <cell r="J8" t="str">
            <v>所沢市下富1310-15</v>
          </cell>
          <cell r="K8" t="str">
            <v>×</v>
          </cell>
          <cell r="L8">
            <v>44</v>
          </cell>
          <cell r="M8">
            <v>60</v>
          </cell>
          <cell r="T8">
            <v>54</v>
          </cell>
          <cell r="W8">
            <v>2</v>
          </cell>
        </row>
        <row r="9">
          <cell r="E9" t="str">
            <v>医療法人社団向日葵清心会　青梅今井病院</v>
          </cell>
          <cell r="F9" t="str">
            <v>青梅今井病院</v>
          </cell>
          <cell r="G9" t="str">
            <v>理事長　佐藤　辰夫</v>
          </cell>
          <cell r="H9" t="str">
            <v>0428-31-8821</v>
          </cell>
          <cell r="I9" t="str">
            <v>198-0023</v>
          </cell>
          <cell r="J9" t="str">
            <v>東京都青梅市今井1-2609-2</v>
          </cell>
          <cell r="K9" t="str">
            <v>○</v>
          </cell>
          <cell r="L9">
            <v>2</v>
          </cell>
          <cell r="M9">
            <v>5</v>
          </cell>
          <cell r="Q9">
            <v>2</v>
          </cell>
        </row>
        <row r="10">
          <cell r="E10" t="str">
            <v>医療法人社団一輝会　おおはし整形外科</v>
          </cell>
          <cell r="F10" t="str">
            <v>おおはし整形外科</v>
          </cell>
          <cell r="G10" t="str">
            <v>理事長　大橋　一輝</v>
          </cell>
          <cell r="H10" t="str">
            <v>2929-6622</v>
          </cell>
          <cell r="I10" t="str">
            <v>359-1141</v>
          </cell>
          <cell r="J10" t="str">
            <v>所沢市小手指町1-11-4　　2F</v>
          </cell>
          <cell r="K10" t="str">
            <v>×</v>
          </cell>
          <cell r="L10">
            <v>62</v>
          </cell>
          <cell r="M10">
            <v>80</v>
          </cell>
          <cell r="N10">
            <v>28</v>
          </cell>
          <cell r="Q10">
            <v>21</v>
          </cell>
        </row>
        <row r="11">
          <cell r="E11" t="str">
            <v>北上尾すこやかクリニック</v>
          </cell>
          <cell r="F11" t="str">
            <v>北上尾すこやかクリニック</v>
          </cell>
          <cell r="G11" t="str">
            <v>院長　深瀬　弘恭</v>
          </cell>
          <cell r="H11" t="str">
            <v>048-779-3511</v>
          </cell>
          <cell r="I11" t="str">
            <v>362-0016</v>
          </cell>
          <cell r="J11" t="str">
            <v>上尾市原新町15－14　小林ビル2階</v>
          </cell>
          <cell r="N11">
            <v>1</v>
          </cell>
        </row>
        <row r="12">
          <cell r="E12" t="str">
            <v>西都保健生活協同組合 北多摩クリニック</v>
          </cell>
          <cell r="F12" t="str">
            <v>北多摩クリニック</v>
          </cell>
          <cell r="G12" t="str">
            <v>理事長　髙田　豊</v>
          </cell>
          <cell r="H12" t="str">
            <v>042-496-7760</v>
          </cell>
          <cell r="I12" t="str">
            <v>204-0013</v>
          </cell>
          <cell r="J12" t="str">
            <v>東京都清瀬市上清戸2-1-41</v>
          </cell>
          <cell r="Q12">
            <v>4</v>
          </cell>
        </row>
        <row r="13">
          <cell r="E13" t="str">
            <v>社会福祉法人上宮会 清瀬リハビリテーション病院</v>
          </cell>
          <cell r="F13" t="str">
            <v>清瀬リハビリテーション病院</v>
          </cell>
          <cell r="G13" t="str">
            <v>院長　山岸　稔</v>
          </cell>
          <cell r="H13" t="str">
            <v>042-493-6111</v>
          </cell>
          <cell r="J13" t="str">
            <v>東京都清瀬市竹丘3丁目3番33号</v>
          </cell>
          <cell r="Q13">
            <v>1</v>
          </cell>
          <cell r="T13">
            <v>2</v>
          </cell>
        </row>
        <row r="14">
          <cell r="E14" t="str">
            <v>医療法人社団慶実会 グレースホームケアクリニック城東</v>
          </cell>
          <cell r="F14" t="str">
            <v>グレースホームケアクリニック城東</v>
          </cell>
          <cell r="G14" t="str">
            <v>理事長　牧野　安博</v>
          </cell>
          <cell r="H14" t="str">
            <v>03-5808-9160</v>
          </cell>
          <cell r="I14" t="str">
            <v>110-0013</v>
          </cell>
          <cell r="J14" t="str">
            <v>東京都台東区入谷一丁目８番１１号グレースタワー２階</v>
          </cell>
          <cell r="T14">
            <v>1</v>
          </cell>
        </row>
        <row r="15">
          <cell r="E15" t="str">
            <v>社会福祉法人桑の実会　くわのみクリニック</v>
          </cell>
          <cell r="F15" t="str">
            <v>くわのみクリニック</v>
          </cell>
          <cell r="G15" t="str">
            <v>理事長　桑原　哲也</v>
          </cell>
          <cell r="H15" t="str">
            <v>2935-7733</v>
          </cell>
          <cell r="I15" t="str">
            <v>359-1145</v>
          </cell>
          <cell r="J15" t="str">
            <v>所沢市山口1850-8</v>
          </cell>
          <cell r="K15" t="str">
            <v>×</v>
          </cell>
          <cell r="L15">
            <v>30</v>
          </cell>
          <cell r="M15">
            <v>40</v>
          </cell>
          <cell r="N15">
            <v>39</v>
          </cell>
          <cell r="Q15">
            <v>6</v>
          </cell>
        </row>
        <row r="16">
          <cell r="E16" t="str">
            <v>医療法人丸山会 介護老人保健施設　ケア東久留米</v>
          </cell>
          <cell r="F16" t="str">
            <v>介護老人保健施設　ケア東久留米</v>
          </cell>
          <cell r="G16" t="str">
            <v>理事長　丸山　和敏</v>
          </cell>
          <cell r="H16" t="str">
            <v>04(2479)2600</v>
          </cell>
          <cell r="J16" t="str">
            <v>東京都東久留米市幸町三丁目11番10号</v>
          </cell>
          <cell r="N16">
            <v>1</v>
          </cell>
        </row>
        <row r="17">
          <cell r="E17" t="str">
            <v>県西在宅クリニック館林</v>
          </cell>
          <cell r="F17" t="str">
            <v>県西在宅クリニック館林</v>
          </cell>
          <cell r="G17" t="str">
            <v>※2月対応時に削除すること</v>
          </cell>
          <cell r="H17" t="str">
            <v>契約なし</v>
          </cell>
        </row>
        <row r="18">
          <cell r="E18" t="str">
            <v>医療法人社団コンパス　コンパスクリニック大宮</v>
          </cell>
          <cell r="F18" t="str">
            <v>コンパスクリニック大宮</v>
          </cell>
          <cell r="G18" t="str">
            <v>理事長　後藤　基温</v>
          </cell>
          <cell r="H18" t="str">
            <v>048-783-2713</v>
          </cell>
          <cell r="I18" t="str">
            <v>330-0854</v>
          </cell>
          <cell r="J18" t="str">
            <v>さいたま市大宮区桜木町4丁目193番号2号</v>
          </cell>
          <cell r="K18" t="str">
            <v>×</v>
          </cell>
          <cell r="L18">
            <v>10</v>
          </cell>
          <cell r="M18">
            <v>15</v>
          </cell>
          <cell r="Q18">
            <v>4</v>
          </cell>
        </row>
        <row r="19">
          <cell r="E19" t="str">
            <v>在宅24クリニック小金井</v>
          </cell>
          <cell r="F19" t="str">
            <v>在宅24クリニック小金井</v>
          </cell>
          <cell r="G19" t="str">
            <v>院長　福岡　俊宗</v>
          </cell>
          <cell r="H19" t="str">
            <v>042(316)6746</v>
          </cell>
          <cell r="I19" t="str">
            <v>184-0013</v>
          </cell>
          <cell r="J19" t="str">
            <v>東京都小金井市前原町3-16-14玉野屋コーポラス102号</v>
          </cell>
          <cell r="N19">
            <v>1</v>
          </cell>
        </row>
        <row r="20">
          <cell r="E20" t="str">
            <v>医療法人社団桜会　さくらガーデンクリニック</v>
          </cell>
          <cell r="F20" t="str">
            <v>さくらガーデンクリニック</v>
          </cell>
          <cell r="G20" t="str">
            <v>院長　大坪　拡司</v>
          </cell>
          <cell r="H20" t="str">
            <v>2934-7738</v>
          </cell>
          <cell r="I20" t="str">
            <v>358-0014</v>
          </cell>
          <cell r="J20" t="str">
            <v>入間市宮寺3059-1</v>
          </cell>
          <cell r="K20" t="str">
            <v>○</v>
          </cell>
          <cell r="L20">
            <v>10</v>
          </cell>
          <cell r="M20">
            <v>15</v>
          </cell>
          <cell r="N20">
            <v>14</v>
          </cell>
        </row>
        <row r="21">
          <cell r="E21" t="str">
            <v>医療法人春水会　さくら眼科・内科</v>
          </cell>
          <cell r="F21" t="str">
            <v>さくら眼科・内科</v>
          </cell>
          <cell r="G21" t="str">
            <v>理事長　岡本　寧一</v>
          </cell>
          <cell r="H21" t="str">
            <v>2926-9339</v>
          </cell>
          <cell r="I21" t="str">
            <v>359-1118</v>
          </cell>
          <cell r="J21" t="str">
            <v>所沢市けやき台1-8-2</v>
          </cell>
          <cell r="K21" t="str">
            <v>×</v>
          </cell>
          <cell r="L21">
            <v>110</v>
          </cell>
          <cell r="M21">
            <v>120</v>
          </cell>
          <cell r="Q21">
            <v>107</v>
          </cell>
          <cell r="R21">
            <v>2</v>
          </cell>
          <cell r="T21">
            <v>9</v>
          </cell>
        </row>
        <row r="22">
          <cell r="E22" t="str">
            <v>ざまクリニック所沢</v>
          </cell>
          <cell r="F22" t="str">
            <v>ざまクリニック所沢</v>
          </cell>
          <cell r="G22" t="str">
            <v>院長　座間　清</v>
          </cell>
          <cell r="H22" t="str">
            <v>2929-4165</v>
          </cell>
          <cell r="I22" t="str">
            <v>359-1123</v>
          </cell>
          <cell r="J22" t="str">
            <v>所沢市日吉町9-8　　本橋第二ビル4Ｆ</v>
          </cell>
          <cell r="K22" t="str">
            <v>○</v>
          </cell>
          <cell r="L22">
            <v>227</v>
          </cell>
          <cell r="M22">
            <v>240</v>
          </cell>
          <cell r="N22">
            <v>88</v>
          </cell>
          <cell r="Q22">
            <v>204</v>
          </cell>
          <cell r="R22">
            <v>3</v>
          </cell>
          <cell r="T22">
            <v>21</v>
          </cell>
        </row>
        <row r="23">
          <cell r="E23" t="str">
            <v>狭山ヶ丘東口整形外科</v>
          </cell>
          <cell r="F23" t="str">
            <v>狭山ヶ丘東口整形外科</v>
          </cell>
          <cell r="G23" t="str">
            <v>院長　村尾　頼一</v>
          </cell>
          <cell r="H23" t="str">
            <v>2946-8182</v>
          </cell>
          <cell r="I23" t="str">
            <v>359-1106</v>
          </cell>
          <cell r="J23" t="str">
            <v>所沢市東狭山ヶ丘1-3-1　ソレイユ狭山ヶ丘1F</v>
          </cell>
          <cell r="K23" t="str">
            <v>×</v>
          </cell>
          <cell r="L23">
            <v>17</v>
          </cell>
          <cell r="M23">
            <v>30</v>
          </cell>
        </row>
        <row r="24">
          <cell r="E24" t="str">
            <v>医療法人社団康祐会　新所沢整形外科内科</v>
          </cell>
          <cell r="F24" t="str">
            <v>新所沢整形外科内科</v>
          </cell>
          <cell r="G24" t="str">
            <v>理事長　澤田　晶夫</v>
          </cell>
          <cell r="H24" t="str">
            <v>2926-6300</v>
          </cell>
          <cell r="I24" t="str">
            <v>359-1111</v>
          </cell>
          <cell r="J24" t="str">
            <v>所沢市緑町2-14-3</v>
          </cell>
          <cell r="K24" t="str">
            <v>○</v>
          </cell>
          <cell r="L24">
            <v>34</v>
          </cell>
          <cell r="M24">
            <v>50</v>
          </cell>
          <cell r="N24">
            <v>40</v>
          </cell>
          <cell r="O24">
            <v>2</v>
          </cell>
          <cell r="Q24">
            <v>10</v>
          </cell>
          <cell r="T24">
            <v>2</v>
          </cell>
        </row>
        <row r="25">
          <cell r="E25" t="str">
            <v>公益財団法人結核予防会 新山手病院</v>
          </cell>
          <cell r="F25" t="str">
            <v>新山手病院</v>
          </cell>
          <cell r="G25" t="str">
            <v>院長　横倉　聡</v>
          </cell>
          <cell r="I25" t="str">
            <v>189-0021</v>
          </cell>
          <cell r="J25" t="str">
            <v>東京都東村山市諏訪町3丁目6番地1</v>
          </cell>
          <cell r="N25">
            <v>7</v>
          </cell>
          <cell r="Q25">
            <v>4</v>
          </cell>
        </row>
        <row r="26">
          <cell r="E26" t="str">
            <v>医療法人社団明世会 成城内科</v>
          </cell>
          <cell r="F26" t="str">
            <v>成城内科</v>
          </cell>
          <cell r="G26" t="str">
            <v>理事長　野村　明</v>
          </cell>
          <cell r="H26" t="str">
            <v>03-5490-9111</v>
          </cell>
          <cell r="I26" t="str">
            <v>157-0066</v>
          </cell>
          <cell r="J26" t="str">
            <v>東京都世田谷区成城6-22-3</v>
          </cell>
          <cell r="Q26">
            <v>1</v>
          </cell>
        </row>
        <row r="27">
          <cell r="E27" t="str">
            <v>社会福祉法人慈生会 聖ヨゼフ老人ホーム診療所　</v>
          </cell>
          <cell r="F27" t="str">
            <v>聖ヨゼフ老人ホーム診療所　</v>
          </cell>
          <cell r="G27" t="str">
            <v>施設長　西本　裕子</v>
          </cell>
          <cell r="H27" t="str">
            <v>04(2493)7014</v>
          </cell>
          <cell r="I27" t="str">
            <v>204-0024</v>
          </cell>
          <cell r="J27" t="str">
            <v>東京都清瀬市梅園３－１４－７２</v>
          </cell>
          <cell r="Q27">
            <v>1</v>
          </cell>
        </row>
        <row r="28">
          <cell r="E28" t="str">
            <v>医療法人恵風会　髙岡病院</v>
          </cell>
          <cell r="F28" t="str">
            <v>髙岡病院</v>
          </cell>
          <cell r="G28" t="str">
            <v>理事長　長尾　卓夫</v>
          </cell>
          <cell r="H28" t="str">
            <v>079-293-3315</v>
          </cell>
          <cell r="I28" t="str">
            <v>670-0061</v>
          </cell>
          <cell r="J28" t="str">
            <v>姫路市西今宿5丁目3番8号</v>
          </cell>
          <cell r="K28" t="str">
            <v>×</v>
          </cell>
          <cell r="L28">
            <v>1</v>
          </cell>
          <cell r="M28">
            <v>3</v>
          </cell>
          <cell r="Q28">
            <v>1</v>
          </cell>
        </row>
        <row r="29">
          <cell r="E29" t="str">
            <v>医療法人社団慶津会 高野台ホームクリニック</v>
          </cell>
          <cell r="F29" t="str">
            <v>高野台ホームクリニック</v>
          </cell>
          <cell r="G29" t="str">
            <v>理事長　髙桑　光俊</v>
          </cell>
          <cell r="H29" t="str">
            <v>03-5923-0877</v>
          </cell>
          <cell r="I29" t="str">
            <v>177-0033</v>
          </cell>
          <cell r="J29" t="str">
            <v>東京都練馬区高野台5丁目13-7　チャームスイート石神井公園1階</v>
          </cell>
          <cell r="O29">
            <v>1</v>
          </cell>
          <cell r="Q29">
            <v>3</v>
          </cell>
        </row>
        <row r="30">
          <cell r="E30" t="str">
            <v>医療法人社団新新会 多摩あおば病院</v>
          </cell>
          <cell r="F30" t="str">
            <v>多摩あおば病院</v>
          </cell>
          <cell r="G30" t="str">
            <v>理事長　富田　三樹生</v>
          </cell>
          <cell r="H30" t="str">
            <v>042-393-2881</v>
          </cell>
          <cell r="I30" t="str">
            <v>189-0002</v>
          </cell>
          <cell r="J30" t="str">
            <v>東京都東村山市青葉町２－２７－１</v>
          </cell>
          <cell r="Q30">
            <v>1</v>
          </cell>
          <cell r="T30">
            <v>1</v>
          </cell>
        </row>
        <row r="31">
          <cell r="E31" t="str">
            <v>医療法人千雅　千雅医院</v>
          </cell>
          <cell r="F31" t="str">
            <v>千雅医院</v>
          </cell>
          <cell r="G31" t="str">
            <v>理事長　淺沼　弘一</v>
          </cell>
          <cell r="H31" t="str">
            <v>03-5935-6065</v>
          </cell>
          <cell r="I31" t="str">
            <v>178-0061</v>
          </cell>
          <cell r="J31" t="str">
            <v>東京都練馬区大泉学園町4-3-29-202</v>
          </cell>
          <cell r="K31" t="str">
            <v>×</v>
          </cell>
          <cell r="L31">
            <v>34</v>
          </cell>
          <cell r="M31">
            <v>50</v>
          </cell>
          <cell r="T31">
            <v>8</v>
          </cell>
          <cell r="U31">
            <v>20</v>
          </cell>
          <cell r="W31">
            <v>4</v>
          </cell>
          <cell r="X31">
            <v>3</v>
          </cell>
        </row>
        <row r="32">
          <cell r="E32" t="str">
            <v>医療法人社団白報会　つばさ総合診療所</v>
          </cell>
          <cell r="F32" t="str">
            <v>つばさ総合診療所</v>
          </cell>
          <cell r="G32" t="str">
            <v>理事長　白　昌善</v>
          </cell>
          <cell r="H32" t="str">
            <v>2960-0777</v>
          </cell>
          <cell r="I32" t="str">
            <v>358-0011</v>
          </cell>
          <cell r="J32" t="str">
            <v>入間市大字下藤沢350</v>
          </cell>
          <cell r="K32" t="str">
            <v>○</v>
          </cell>
          <cell r="L32">
            <v>75</v>
          </cell>
          <cell r="M32">
            <v>90</v>
          </cell>
          <cell r="N32">
            <v>28</v>
          </cell>
          <cell r="O32">
            <v>1</v>
          </cell>
          <cell r="Q32">
            <v>42</v>
          </cell>
          <cell r="R32">
            <v>1</v>
          </cell>
          <cell r="T32">
            <v>5</v>
          </cell>
        </row>
        <row r="33">
          <cell r="E33" t="str">
            <v>社会福祉法人白十字会　東京白十字病院</v>
          </cell>
          <cell r="F33" t="str">
            <v>東京白十字病院</v>
          </cell>
          <cell r="G33" t="str">
            <v>院長　小和田　誠</v>
          </cell>
          <cell r="H33" t="str">
            <v>042-391-6111</v>
          </cell>
          <cell r="I33" t="str">
            <v>189-0021</v>
          </cell>
          <cell r="J33" t="str">
            <v>東京都東村山市諏訪町2-26-1</v>
          </cell>
          <cell r="K33" t="str">
            <v>○</v>
          </cell>
          <cell r="L33">
            <v>36</v>
          </cell>
          <cell r="M33">
            <v>50</v>
          </cell>
          <cell r="N33">
            <v>14</v>
          </cell>
          <cell r="Q33">
            <v>8</v>
          </cell>
          <cell r="T33">
            <v>15</v>
          </cell>
          <cell r="W33">
            <v>4</v>
          </cell>
        </row>
        <row r="34">
          <cell r="E34" t="str">
            <v>独立行政法人国立病院機構 東京病院</v>
          </cell>
          <cell r="F34" t="str">
            <v>東京病院</v>
          </cell>
          <cell r="G34" t="str">
            <v>院長　當間　重人</v>
          </cell>
          <cell r="H34" t="str">
            <v>042-491-2111</v>
          </cell>
          <cell r="I34" t="str">
            <v>204-8585</v>
          </cell>
          <cell r="J34" t="str">
            <v>東京都清瀬市竹丘３丁目１番１号</v>
          </cell>
          <cell r="Q34">
            <v>17</v>
          </cell>
        </row>
        <row r="35">
          <cell r="E35" t="str">
            <v>ところクリニック</v>
          </cell>
          <cell r="F35" t="str">
            <v>ところクリニック</v>
          </cell>
          <cell r="G35" t="str">
            <v>院長　小田島　邦男</v>
          </cell>
          <cell r="H35" t="str">
            <v>2929-5075</v>
          </cell>
          <cell r="I35" t="str">
            <v>359-1124</v>
          </cell>
          <cell r="J35" t="str">
            <v>所沢市東住吉9-3</v>
          </cell>
          <cell r="K35" t="str">
            <v>○</v>
          </cell>
          <cell r="L35">
            <v>123</v>
          </cell>
          <cell r="M35">
            <v>140</v>
          </cell>
          <cell r="N35">
            <v>100</v>
          </cell>
          <cell r="O35">
            <v>2</v>
          </cell>
          <cell r="Q35">
            <v>42</v>
          </cell>
          <cell r="T35">
            <v>10</v>
          </cell>
        </row>
        <row r="36">
          <cell r="E36" t="str">
            <v>所沢あかだ整形外科</v>
          </cell>
          <cell r="F36" t="str">
            <v>所沢あかだ整形外科</v>
          </cell>
          <cell r="G36" t="str">
            <v>朱田　尚徳</v>
          </cell>
          <cell r="H36" t="str">
            <v>2937-7223</v>
          </cell>
          <cell r="I36" t="str">
            <v>359-0037</v>
          </cell>
          <cell r="J36" t="str">
            <v>所沢市くすのき台３丁目１８－２マルナカビレッジ壱番館２階</v>
          </cell>
          <cell r="Q36">
            <v>17</v>
          </cell>
          <cell r="T36">
            <v>1</v>
          </cell>
        </row>
        <row r="37">
          <cell r="E37" t="str">
            <v>医療法人西狭山病院　所沢くすのき台クリニック</v>
          </cell>
          <cell r="F37" t="str">
            <v>所沢くすのき台クリニック</v>
          </cell>
          <cell r="G37" t="str">
            <v>院長　中山　一誠</v>
          </cell>
          <cell r="I37" t="str">
            <v>359-0037</v>
          </cell>
          <cell r="J37" t="str">
            <v>所沢市くすのき台1丁目9番地１ソナーレ所沢1階</v>
          </cell>
          <cell r="N37">
            <v>13</v>
          </cell>
          <cell r="Q37">
            <v>2</v>
          </cell>
        </row>
        <row r="38">
          <cell r="E38" t="str">
            <v>医療法人社団健育会 ねりま健育会病院</v>
          </cell>
          <cell r="F38" t="str">
            <v>ねりま健育会病院</v>
          </cell>
          <cell r="G38" t="str">
            <v>理事長　竹川　節男</v>
          </cell>
          <cell r="H38" t="str">
            <v>03-5935-6102</v>
          </cell>
          <cell r="I38" t="str">
            <v>178-0061</v>
          </cell>
          <cell r="J38" t="str">
            <v>東京都練馬区大泉学園町7丁目3番28号</v>
          </cell>
          <cell r="Q38">
            <v>1</v>
          </cell>
        </row>
        <row r="39">
          <cell r="E39" t="str">
            <v>医療法人社団東京白報会 ねりま在宅診療所</v>
          </cell>
          <cell r="F39" t="str">
            <v>ねりま在宅診療所</v>
          </cell>
          <cell r="G39" t="str">
            <v>理事長　白　昌善</v>
          </cell>
          <cell r="H39" t="str">
            <v>03-6914-5572</v>
          </cell>
          <cell r="I39" t="str">
            <v>176-0012</v>
          </cell>
          <cell r="J39" t="str">
            <v>東京都練馬区豊玉北5-14-6　新練馬ビル4F-A</v>
          </cell>
          <cell r="Q39">
            <v>1</v>
          </cell>
        </row>
        <row r="40">
          <cell r="E40" t="str">
            <v>医療法人社団星の砂 ねりま西クリニック</v>
          </cell>
          <cell r="F40" t="str">
            <v>ねりま西クリニック</v>
          </cell>
          <cell r="G40" t="str">
            <v>院長　大城　堅一</v>
          </cell>
          <cell r="H40" t="str">
            <v>03-6904-5477</v>
          </cell>
          <cell r="I40" t="str">
            <v>178-0062</v>
          </cell>
          <cell r="J40" t="str">
            <v>東京都練馬区大泉町３－２－９</v>
          </cell>
          <cell r="T40">
            <v>7</v>
          </cell>
          <cell r="U40">
            <v>1</v>
          </cell>
        </row>
        <row r="41">
          <cell r="E41" t="str">
            <v>医療法人社団康成会　パークタウンクリニック</v>
          </cell>
          <cell r="F41" t="str">
            <v>パークタウンクリニック</v>
          </cell>
          <cell r="G41" t="str">
            <v>理事長　山本　三毅夫</v>
          </cell>
          <cell r="H41" t="str">
            <v>2992-8021</v>
          </cell>
          <cell r="I41" t="str">
            <v>359-0042</v>
          </cell>
          <cell r="J41" t="str">
            <v>所沢市並木3-1-1-101　</v>
          </cell>
          <cell r="K41" t="str">
            <v>×</v>
          </cell>
          <cell r="L41">
            <v>49</v>
          </cell>
          <cell r="M41">
            <v>60</v>
          </cell>
          <cell r="Q41">
            <v>38</v>
          </cell>
          <cell r="R41">
            <v>6</v>
          </cell>
          <cell r="U41">
            <v>1</v>
          </cell>
        </row>
        <row r="42">
          <cell r="E42" t="str">
            <v>医療法人社団大空会　花園整形外科内科</v>
          </cell>
          <cell r="F42" t="str">
            <v>花園整形外科内科</v>
          </cell>
          <cell r="G42" t="str">
            <v>理事長　佐村　敦義</v>
          </cell>
          <cell r="H42" t="str">
            <v>2943-8155</v>
          </cell>
          <cell r="I42" t="str">
            <v>359-0047</v>
          </cell>
          <cell r="J42" t="str">
            <v>所沢市花園3-2374-7</v>
          </cell>
          <cell r="K42" t="str">
            <v>○</v>
          </cell>
          <cell r="L42">
            <v>106</v>
          </cell>
          <cell r="M42">
            <v>120</v>
          </cell>
          <cell r="N42">
            <v>93</v>
          </cell>
          <cell r="O42">
            <v>2</v>
          </cell>
          <cell r="Q42">
            <v>23</v>
          </cell>
          <cell r="R42">
            <v>1</v>
          </cell>
          <cell r="T42">
            <v>18</v>
          </cell>
          <cell r="U42">
            <v>1</v>
          </cell>
        </row>
        <row r="43">
          <cell r="E43" t="str">
            <v>ハナプラ心療クリニック</v>
          </cell>
          <cell r="F43" t="str">
            <v>ハナプラ心療クリニック</v>
          </cell>
          <cell r="G43" t="str">
            <v>代表　吉富　昭</v>
          </cell>
          <cell r="H43" t="str">
            <v>2929-1717</v>
          </cell>
          <cell r="I43" t="str">
            <v>359-1141</v>
          </cell>
          <cell r="J43" t="str">
            <v>所沢市小手指町1-11-16 エミネントⅡ-102</v>
          </cell>
          <cell r="K43" t="str">
            <v>×</v>
          </cell>
          <cell r="L43">
            <v>3</v>
          </cell>
          <cell r="M43">
            <v>10</v>
          </cell>
          <cell r="N43">
            <v>3</v>
          </cell>
          <cell r="Q43">
            <v>3</v>
          </cell>
        </row>
        <row r="44">
          <cell r="E44" t="str">
            <v>はなみずき小手指クリニック</v>
          </cell>
          <cell r="F44" t="str">
            <v>はなみずき小手指クリニック</v>
          </cell>
          <cell r="G44" t="str">
            <v>院長　吉原　泉</v>
          </cell>
          <cell r="H44" t="str">
            <v>2000-2621</v>
          </cell>
          <cell r="I44" t="str">
            <v>359-1141</v>
          </cell>
          <cell r="J44" t="str">
            <v>所沢市小手指町1-16-4</v>
          </cell>
          <cell r="K44" t="str">
            <v>○</v>
          </cell>
          <cell r="L44">
            <v>35</v>
          </cell>
          <cell r="M44">
            <v>45</v>
          </cell>
          <cell r="N44">
            <v>46</v>
          </cell>
          <cell r="Q44">
            <v>19</v>
          </cell>
          <cell r="T44">
            <v>2</v>
          </cell>
        </row>
        <row r="45">
          <cell r="E45" t="str">
            <v>林脳神経外科メディカルクリニック</v>
          </cell>
          <cell r="F45" t="str">
            <v>林脳神経外科メディカルクリニック</v>
          </cell>
          <cell r="G45" t="str">
            <v>林　靖人</v>
          </cell>
          <cell r="H45" t="str">
            <v>03(5929)8987</v>
          </cell>
          <cell r="I45" t="str">
            <v>166-0004</v>
          </cell>
          <cell r="J45" t="str">
            <v>東京都杉並区阿佐谷南1-9-2</v>
          </cell>
          <cell r="O45">
            <v>1</v>
          </cell>
        </row>
        <row r="46">
          <cell r="E46" t="str">
            <v>医療法人社団功和会 平野クリニック</v>
          </cell>
          <cell r="F46" t="str">
            <v>平野クリニック</v>
          </cell>
          <cell r="G46" t="str">
            <v>理事長　平野　功</v>
          </cell>
          <cell r="H46" t="str">
            <v>042-496-7117/080-5886-9996(滝島様）</v>
          </cell>
          <cell r="I46" t="str">
            <v>204-0022</v>
          </cell>
          <cell r="J46" t="str">
            <v>東京都清瀬市松山１－４－１９　ＨＲＮビル１.２.３階</v>
          </cell>
          <cell r="Q46">
            <v>9</v>
          </cell>
        </row>
        <row r="47">
          <cell r="E47" t="str">
            <v>東村山診療所</v>
          </cell>
          <cell r="F47" t="str">
            <v>東村山診療所</v>
          </cell>
          <cell r="G47" t="str">
            <v>井上　彰</v>
          </cell>
          <cell r="H47" t="str">
            <v>042-395-0052</v>
          </cell>
          <cell r="I47" t="str">
            <v>189-0021</v>
          </cell>
          <cell r="J47" t="str">
            <v>東京都東村山市諏訪町3-4-61</v>
          </cell>
          <cell r="K47" t="str">
            <v>×</v>
          </cell>
          <cell r="L47">
            <v>10</v>
          </cell>
          <cell r="M47">
            <v>15</v>
          </cell>
          <cell r="N47">
            <v>8</v>
          </cell>
          <cell r="Q47">
            <v>1</v>
          </cell>
        </row>
        <row r="48">
          <cell r="E48" t="str">
            <v>ふく在宅クリニック</v>
          </cell>
          <cell r="F48" t="str">
            <v>ふく在宅クリニック</v>
          </cell>
          <cell r="G48" t="str">
            <v>院長　福本　祐一</v>
          </cell>
          <cell r="H48" t="str">
            <v>04-2968-7872</v>
          </cell>
          <cell r="I48" t="str">
            <v>359-0044</v>
          </cell>
          <cell r="J48" t="str">
            <v>所沢市松葉町7-24　ハイツコルザ1F</v>
          </cell>
          <cell r="K48" t="str">
            <v>○</v>
          </cell>
          <cell r="M48">
            <v>10</v>
          </cell>
          <cell r="Q48">
            <v>51</v>
          </cell>
          <cell r="T48">
            <v>4</v>
          </cell>
        </row>
        <row r="49">
          <cell r="E49" t="str">
            <v>社会医療法人至仁会　みどりクリニック</v>
          </cell>
          <cell r="F49" t="str">
            <v>みどりクリニック</v>
          </cell>
          <cell r="G49" t="str">
            <v>院長　玉木　利和</v>
          </cell>
          <cell r="H49" t="str">
            <v>2951-8880</v>
          </cell>
          <cell r="I49" t="str">
            <v>359-0027</v>
          </cell>
          <cell r="J49" t="str">
            <v>所沢市松郷144-1</v>
          </cell>
          <cell r="K49" t="str">
            <v>×</v>
          </cell>
          <cell r="L49">
            <v>19</v>
          </cell>
          <cell r="M49">
            <v>30</v>
          </cell>
          <cell r="Q49">
            <v>19</v>
          </cell>
        </row>
        <row r="50">
          <cell r="E50" t="str">
            <v>医療法人社団みどりの会　みどり皮ふ科クリニック</v>
          </cell>
          <cell r="F50" t="str">
            <v>みどり皮ふ科クリニック</v>
          </cell>
          <cell r="G50" t="str">
            <v>理事長　佐藤　良博</v>
          </cell>
          <cell r="H50" t="str">
            <v>2935-4136</v>
          </cell>
          <cell r="I50" t="str">
            <v>359-1111</v>
          </cell>
          <cell r="J50" t="str">
            <v>所沢市緑町1-4-1</v>
          </cell>
          <cell r="K50" t="str">
            <v>○</v>
          </cell>
          <cell r="L50">
            <v>20</v>
          </cell>
          <cell r="M50">
            <v>30</v>
          </cell>
          <cell r="N50">
            <v>16</v>
          </cell>
          <cell r="Q50">
            <v>19</v>
          </cell>
          <cell r="T50">
            <v>1</v>
          </cell>
        </row>
        <row r="51">
          <cell r="E51" t="str">
            <v>医療法人社団順洋会 武蔵野総合クリニック　</v>
          </cell>
          <cell r="F51" t="str">
            <v>武蔵野総合クリニック　</v>
          </cell>
          <cell r="G51" t="str">
            <v>理事長　下村　洋</v>
          </cell>
          <cell r="H51" t="str">
            <v>042-496-7015</v>
          </cell>
          <cell r="I51" t="str">
            <v>204-0021</v>
          </cell>
          <cell r="J51" t="str">
            <v>東京都清瀬市元町1-8-30</v>
          </cell>
          <cell r="N51">
            <v>4</v>
          </cell>
          <cell r="Q51">
            <v>1</v>
          </cell>
          <cell r="R51">
            <v>1</v>
          </cell>
        </row>
        <row r="52">
          <cell r="E52" t="str">
            <v>医療法人社団清峰会 村山中央病院</v>
          </cell>
          <cell r="F52" t="str">
            <v>村山中央病院</v>
          </cell>
          <cell r="G52" t="str">
            <v>理事長　奥脇 裕介</v>
          </cell>
          <cell r="H52" t="str">
            <v>042-561-0174</v>
          </cell>
          <cell r="I52" t="str">
            <v>208-0001</v>
          </cell>
          <cell r="J52" t="str">
            <v>東京都武蔵村山市中藤5-70</v>
          </cell>
          <cell r="O52">
            <v>2</v>
          </cell>
        </row>
        <row r="53">
          <cell r="E53" t="str">
            <v>医療法人社団孝寿会　メディカルライフ大宮クリニック</v>
          </cell>
          <cell r="F53" t="str">
            <v>メディカルライフ大宮クリニック</v>
          </cell>
          <cell r="G53" t="str">
            <v>理事長　向田　政博</v>
          </cell>
          <cell r="H53" t="str">
            <v>048-650-8082</v>
          </cell>
          <cell r="I53" t="str">
            <v>330-0855</v>
          </cell>
          <cell r="J53" t="str">
            <v>さいたま市大宮区上小町1151-1</v>
          </cell>
          <cell r="K53" t="str">
            <v>×</v>
          </cell>
          <cell r="L53">
            <v>2</v>
          </cell>
          <cell r="M53">
            <v>5</v>
          </cell>
          <cell r="Q53">
            <v>5</v>
          </cell>
        </row>
        <row r="54">
          <cell r="E54" t="str">
            <v>桃井耳鼻咽喉科医院</v>
          </cell>
          <cell r="F54" t="str">
            <v>桃井耳鼻咽喉科医院</v>
          </cell>
          <cell r="G54" t="str">
            <v>桃井　敏明</v>
          </cell>
          <cell r="H54" t="str">
            <v>2921-8191</v>
          </cell>
          <cell r="I54" t="str">
            <v>359-1111</v>
          </cell>
          <cell r="J54" t="str">
            <v>所沢市緑町4-5-17</v>
          </cell>
          <cell r="K54" t="str">
            <v>○</v>
          </cell>
          <cell r="L54">
            <v>33</v>
          </cell>
          <cell r="M54">
            <v>50</v>
          </cell>
          <cell r="T54">
            <v>43</v>
          </cell>
          <cell r="U54">
            <v>3</v>
          </cell>
        </row>
        <row r="55">
          <cell r="E55" t="str">
            <v>医療法人靖和会　介護老人保健施設やまぶきの郷</v>
          </cell>
          <cell r="F55" t="str">
            <v>介護老人保健施設やまぶきの郷</v>
          </cell>
          <cell r="G55" t="str">
            <v>理事長　木川　浩志</v>
          </cell>
          <cell r="H55" t="str">
            <v>049-287-1155</v>
          </cell>
          <cell r="I55" t="str">
            <v>350-0246</v>
          </cell>
          <cell r="J55" t="str">
            <v>坂戸市多和目330番地</v>
          </cell>
          <cell r="K55" t="str">
            <v>×</v>
          </cell>
          <cell r="L55">
            <v>0</v>
          </cell>
          <cell r="M55">
            <v>5</v>
          </cell>
          <cell r="Q55">
            <v>1</v>
          </cell>
        </row>
        <row r="56">
          <cell r="E56" t="str">
            <v>医療法人社団雅会 山本病院</v>
          </cell>
          <cell r="F56" t="str">
            <v>山本病院</v>
          </cell>
          <cell r="G56" t="str">
            <v>理事長　山本　雅宏</v>
          </cell>
          <cell r="H56" t="str">
            <v>042-491-0706</v>
          </cell>
          <cell r="I56" t="str">
            <v>204-0004</v>
          </cell>
          <cell r="J56" t="str">
            <v>東京都清瀬市野塩1丁目328</v>
          </cell>
          <cell r="N56">
            <v>1</v>
          </cell>
          <cell r="Q56">
            <v>107</v>
          </cell>
          <cell r="R56">
            <v>27</v>
          </cell>
        </row>
        <row r="57">
          <cell r="E57" t="str">
            <v>吉田整形クリニック</v>
          </cell>
          <cell r="F57" t="str">
            <v>吉田整形クリニック</v>
          </cell>
          <cell r="G57" t="str">
            <v>院長　吉田　太郎</v>
          </cell>
          <cell r="H57" t="str">
            <v>2929-6633</v>
          </cell>
          <cell r="I57" t="str">
            <v>359-1131</v>
          </cell>
          <cell r="J57" t="str">
            <v>所沢市久米1569-1　メディカル所沢1Ｆ</v>
          </cell>
          <cell r="K57" t="str">
            <v>○</v>
          </cell>
          <cell r="L57">
            <v>33</v>
          </cell>
          <cell r="M57">
            <v>50</v>
          </cell>
          <cell r="N57">
            <v>30</v>
          </cell>
          <cell r="Q57">
            <v>6</v>
          </cell>
          <cell r="T57">
            <v>1</v>
          </cell>
        </row>
        <row r="58">
          <cell r="E58" t="str">
            <v>社会福祉法人緑風会 緑風荘病院</v>
          </cell>
          <cell r="F58" t="str">
            <v>緑風荘病院</v>
          </cell>
          <cell r="G58" t="str">
            <v>理事長　酒井　雅司</v>
          </cell>
          <cell r="H58" t="str">
            <v>042-392-1101</v>
          </cell>
          <cell r="I58" t="str">
            <v>189-0012</v>
          </cell>
          <cell r="J58" t="str">
            <v>東京都東村山市萩山町３丁目３１番地１</v>
          </cell>
          <cell r="W58">
            <v>5</v>
          </cell>
        </row>
        <row r="59">
          <cell r="E59" t="str">
            <v>医療法人社団黎明会 葛飾南クリニック</v>
          </cell>
          <cell r="F59" t="str">
            <v>葛飾南クリニック</v>
          </cell>
          <cell r="G59" t="str">
            <v>理事長　石井　信一</v>
          </cell>
          <cell r="H59" t="str">
            <v>070-7413-4119</v>
          </cell>
          <cell r="I59" t="str">
            <v>124-0025</v>
          </cell>
          <cell r="J59" t="str">
            <v>東京都葛飾区西新小岩1-3-11　フォーラム新小岩３階</v>
          </cell>
          <cell r="Q59">
            <v>1</v>
          </cell>
        </row>
        <row r="60">
          <cell r="E60" t="str">
            <v>社会医療法人財団大和会 武蔵村山病院</v>
          </cell>
          <cell r="F60" t="str">
            <v>武蔵村山病院</v>
          </cell>
          <cell r="G60" t="str">
            <v>髙橋　毅</v>
          </cell>
          <cell r="I60" t="str">
            <v>208-0022</v>
          </cell>
          <cell r="J60" t="str">
            <v>東京都武蔵村山市榎１丁目１番地の５</v>
          </cell>
        </row>
        <row r="61">
          <cell r="E61" t="str">
            <v>医療法人啓仁会　平成クリニック</v>
          </cell>
          <cell r="F61" t="str">
            <v>平成クリニック</v>
          </cell>
          <cell r="G61" t="str">
            <v>院長　構木　睦男</v>
          </cell>
          <cell r="H61" t="str">
            <v>2992-6661</v>
          </cell>
          <cell r="I61" t="str">
            <v>359-1131</v>
          </cell>
          <cell r="J61" t="str">
            <v>所沢市久米532-1</v>
          </cell>
          <cell r="K61" t="str">
            <v>×</v>
          </cell>
          <cell r="L61">
            <v>3</v>
          </cell>
          <cell r="M61">
            <v>10</v>
          </cell>
        </row>
        <row r="62">
          <cell r="E62" t="str">
            <v>社会福祉法人三篠会　さくらコート青葉町診療所</v>
          </cell>
          <cell r="F62" t="str">
            <v>さくらコート青葉町診療所</v>
          </cell>
          <cell r="G62" t="str">
            <v>医師　溝口　環</v>
          </cell>
          <cell r="J62" t="str">
            <v>東京都東村山市青葉町一丁目７番地７０</v>
          </cell>
          <cell r="W62">
            <v>1</v>
          </cell>
        </row>
      </sheetData>
      <sheetData sheetId="13" refreshError="1"/>
      <sheetData sheetId="14" refreshError="1"/>
      <sheetData sheetId="15" refreshError="1"/>
      <sheetData sheetId="16" refreshError="1"/>
      <sheetData sheetId="17" refreshError="1"/>
      <sheetData sheetId="18" refreshError="1"/>
      <sheetData sheetId="19">
        <row r="3">
          <cell r="E3" t="str">
            <v>アイルみずほ台内科クリニック</v>
          </cell>
          <cell r="F3" t="str">
            <v>院長　尾泉　健士</v>
          </cell>
          <cell r="G3" t="str">
            <v>354-0015</v>
          </cell>
          <cell r="H3" t="str">
            <v>富士見市東みずほ台1-3-14</v>
          </cell>
          <cell r="I3" t="str">
            <v>049-252-8855</v>
          </cell>
          <cell r="M3">
            <v>34</v>
          </cell>
          <cell r="N3">
            <v>5</v>
          </cell>
        </row>
        <row r="4">
          <cell r="E4" t="str">
            <v>医療法人青木会　青木中央クリニック</v>
          </cell>
          <cell r="F4" t="str">
            <v>理事長　青木　悟</v>
          </cell>
          <cell r="G4" t="str">
            <v>333-0861</v>
          </cell>
          <cell r="H4" t="str">
            <v>川口市柳﨑3-7-24</v>
          </cell>
          <cell r="I4" t="str">
            <v>048-260-1211</v>
          </cell>
          <cell r="M4">
            <v>1</v>
          </cell>
        </row>
        <row r="5">
          <cell r="E5" t="str">
            <v>あおば台診療所　</v>
          </cell>
          <cell r="F5" t="str">
            <v>院長　ヘルマン　ベラスケス</v>
          </cell>
          <cell r="G5" t="str">
            <v>351-0031</v>
          </cell>
          <cell r="H5" t="str">
            <v>朝霞市宮戸３－８－２</v>
          </cell>
          <cell r="I5" t="str">
            <v>048-474-5270</v>
          </cell>
          <cell r="M5">
            <v>1</v>
          </cell>
        </row>
        <row r="6">
          <cell r="E6" t="str">
            <v>医療法人　あおやぎクリニック</v>
          </cell>
          <cell r="F6" t="str">
            <v>院長　青栁　佳樹</v>
          </cell>
          <cell r="G6" t="str">
            <v>350-1319</v>
          </cell>
          <cell r="H6" t="str">
            <v>狭山市広瀬２丁目４－２０</v>
          </cell>
          <cell r="I6" t="str">
            <v>04-2900-0707</v>
          </cell>
        </row>
        <row r="7">
          <cell r="E7" t="str">
            <v>医療法人聖慈会　赤沼医院</v>
          </cell>
          <cell r="F7" t="str">
            <v>赤沼　卓</v>
          </cell>
          <cell r="G7" t="str">
            <v>355-0016</v>
          </cell>
          <cell r="H7" t="str">
            <v>東松山市材木町２０番８号</v>
          </cell>
          <cell r="I7" t="str">
            <v>049-322-0843</v>
          </cell>
        </row>
        <row r="8">
          <cell r="E8" t="str">
            <v>あげお第一診療所</v>
          </cell>
          <cell r="F8" t="str">
            <v>医師　関根　威</v>
          </cell>
          <cell r="G8" t="str">
            <v>362-0064</v>
          </cell>
          <cell r="H8" t="str">
            <v>上尾市大字小敷谷８４５－１西上尾第一団地２－３８－１０２</v>
          </cell>
          <cell r="I8" t="str">
            <v>048-726-2765</v>
          </cell>
          <cell r="J8">
            <v>1</v>
          </cell>
        </row>
        <row r="9">
          <cell r="E9" t="str">
            <v>一般財団法人関東厚生福祉会　朝霞厚生病院</v>
          </cell>
          <cell r="F9" t="str">
            <v>理事長　比嘉　照夫</v>
          </cell>
          <cell r="G9" t="str">
            <v>351-0033</v>
          </cell>
          <cell r="H9" t="str">
            <v>朝霞市浜崎703</v>
          </cell>
          <cell r="I9" t="str">
            <v>048-473-5005</v>
          </cell>
        </row>
        <row r="10">
          <cell r="E10" t="str">
            <v>朝霞整形外科・外科</v>
          </cell>
          <cell r="F10" t="str">
            <v>院長　山本　健一</v>
          </cell>
          <cell r="G10" t="str">
            <v>351-0015</v>
          </cell>
          <cell r="H10" t="str">
            <v>朝霞市幸町2-7-41</v>
          </cell>
          <cell r="I10" t="str">
            <v>048-461-5128</v>
          </cell>
        </row>
        <row r="11">
          <cell r="E11" t="str">
            <v>医療法人社団武蔵野会　朝霞台中央総合病院</v>
          </cell>
          <cell r="F11" t="str">
            <v>理事長　中村　毅</v>
          </cell>
          <cell r="G11" t="str">
            <v>351-0021</v>
          </cell>
          <cell r="H11" t="str">
            <v>朝霞市下弁財1-8-10</v>
          </cell>
          <cell r="I11" t="str">
            <v>048-466-2055</v>
          </cell>
        </row>
        <row r="12">
          <cell r="E12" t="str">
            <v>あさの内科クリニック</v>
          </cell>
          <cell r="F12" t="str">
            <v>浅野　由起雄</v>
          </cell>
          <cell r="G12" t="str">
            <v>354-0042</v>
          </cell>
          <cell r="H12" t="str">
            <v>入間郡三芳町みよし台6-14　ヴィラＮＳ1Ｆ</v>
          </cell>
          <cell r="I12" t="str">
            <v>049-274-6221</v>
          </cell>
          <cell r="M12">
            <v>2</v>
          </cell>
        </row>
        <row r="13">
          <cell r="E13" t="str">
            <v>医療法人社団裕恵会　浅野内科クリニック</v>
          </cell>
          <cell r="F13" t="str">
            <v>理事長　浅野　裕幸</v>
          </cell>
          <cell r="G13" t="str">
            <v>350-0851</v>
          </cell>
          <cell r="H13" t="str">
            <v>川越市氷川町１３５－１</v>
          </cell>
          <cell r="I13" t="str">
            <v>049-225-5261</v>
          </cell>
          <cell r="J13">
            <v>2</v>
          </cell>
          <cell r="M13">
            <v>1</v>
          </cell>
        </row>
        <row r="14">
          <cell r="E14" t="str">
            <v>医療法人社団浅野病院</v>
          </cell>
          <cell r="F14" t="str">
            <v>院長　浅野　寛治</v>
          </cell>
          <cell r="G14" t="str">
            <v>353-0004</v>
          </cell>
          <cell r="H14" t="str">
            <v>志木市本町6-24-21</v>
          </cell>
          <cell r="I14" t="str">
            <v>048-471-2400</v>
          </cell>
          <cell r="S14">
            <v>1</v>
          </cell>
        </row>
        <row r="15">
          <cell r="E15" t="str">
            <v>医療法人積仁会　旭ヶ丘病院</v>
          </cell>
          <cell r="F15" t="str">
            <v>病院長　佐嶋　健一</v>
          </cell>
          <cell r="G15" t="str">
            <v>350-1211</v>
          </cell>
          <cell r="H15" t="str">
            <v>日高市森戸新田99-1</v>
          </cell>
          <cell r="I15" t="str">
            <v>042-989-1121</v>
          </cell>
          <cell r="P15">
            <v>1</v>
          </cell>
        </row>
        <row r="16">
          <cell r="E16" t="str">
            <v>医療法人尚寿会　あさひ病院</v>
          </cell>
          <cell r="F16" t="str">
            <v>理事長　寶積　英彦</v>
          </cell>
          <cell r="G16" t="str">
            <v>350-1317</v>
          </cell>
          <cell r="H16" t="str">
            <v>狭山市大字水野592</v>
          </cell>
          <cell r="I16" t="str">
            <v>2957-1010</v>
          </cell>
          <cell r="M16">
            <v>76</v>
          </cell>
          <cell r="N16">
            <v>1</v>
          </cell>
          <cell r="P16">
            <v>2</v>
          </cell>
          <cell r="S16">
            <v>2</v>
          </cell>
        </row>
        <row r="17">
          <cell r="E17" t="str">
            <v>医療法人リウマチ謙恵会　あずまリウマチ・内科クリニック</v>
          </cell>
          <cell r="F17" t="str">
            <v>理事長　東　孝典</v>
          </cell>
          <cell r="G17" t="str">
            <v>350-1305</v>
          </cell>
          <cell r="H17" t="str">
            <v>狭山市入間川1-3-2　スカイテラス3Ｆ</v>
          </cell>
          <cell r="I17" t="str">
            <v>2900-1155</v>
          </cell>
          <cell r="J17">
            <v>22</v>
          </cell>
          <cell r="K17">
            <v>1</v>
          </cell>
          <cell r="L17">
            <v>1</v>
          </cell>
          <cell r="M17">
            <v>7</v>
          </cell>
          <cell r="P17">
            <v>2</v>
          </cell>
        </row>
        <row r="18">
          <cell r="E18" t="str">
            <v>荒井医院</v>
          </cell>
          <cell r="F18" t="str">
            <v>院長　荒井　雄樹</v>
          </cell>
          <cell r="G18" t="str">
            <v>358-0011</v>
          </cell>
          <cell r="H18" t="str">
            <v>入間市下藤沢８５６－１</v>
          </cell>
          <cell r="I18" t="str">
            <v>04-2966-8001</v>
          </cell>
          <cell r="P18">
            <v>4</v>
          </cell>
        </row>
        <row r="19">
          <cell r="E19" t="str">
            <v>医療法人社団コスモ会　あらいクリニック</v>
          </cell>
          <cell r="F19" t="str">
            <v>理事長　新井　勝</v>
          </cell>
          <cell r="G19" t="str">
            <v>368-0044</v>
          </cell>
          <cell r="H19" t="str">
            <v>秩父市本町1番18号</v>
          </cell>
          <cell r="I19" t="str">
            <v>0494-25-2711</v>
          </cell>
        </row>
        <row r="20">
          <cell r="E20" t="str">
            <v>医療法人健秀会　荒舩医院</v>
          </cell>
          <cell r="F20" t="str">
            <v>理事長　荒舩　丈一</v>
          </cell>
          <cell r="G20" t="str">
            <v>368-0072</v>
          </cell>
          <cell r="H20" t="str">
            <v>秩父郡横瀬町大字横瀬5850</v>
          </cell>
          <cell r="I20" t="str">
            <v>0494-24-0160</v>
          </cell>
          <cell r="M20">
            <v>1</v>
          </cell>
        </row>
        <row r="21">
          <cell r="E21" t="str">
            <v>医療法人社団彩葉会　安行メディカルクリニック</v>
          </cell>
          <cell r="F21" t="str">
            <v>理事長　宇田　治</v>
          </cell>
          <cell r="G21" t="str">
            <v>334-0051</v>
          </cell>
          <cell r="H21" t="str">
            <v>川口市安行藤八418</v>
          </cell>
          <cell r="I21" t="str">
            <v>048-291-3568</v>
          </cell>
          <cell r="M21">
            <v>1</v>
          </cell>
        </row>
        <row r="22">
          <cell r="E22" t="str">
            <v>医療法人　安斎医院</v>
          </cell>
          <cell r="F22" t="str">
            <v>理事長　安齋　雅夫</v>
          </cell>
          <cell r="G22" t="str">
            <v>350-1305</v>
          </cell>
          <cell r="H22" t="str">
            <v>狭山市入間川3-3-5</v>
          </cell>
          <cell r="I22" t="str">
            <v>04-2900-1155</v>
          </cell>
          <cell r="J22">
            <v>1</v>
          </cell>
        </row>
        <row r="23">
          <cell r="E23" t="str">
            <v>医療法人あんず会　杏クリニック</v>
          </cell>
          <cell r="F23" t="str">
            <v>理事長　鬼澤　信之</v>
          </cell>
          <cell r="G23" t="str">
            <v>350-1307</v>
          </cell>
          <cell r="H23" t="str">
            <v>狭山市祇園25番1号　第一はまビル3階</v>
          </cell>
          <cell r="I23" t="str">
            <v>2937-7053</v>
          </cell>
          <cell r="J23">
            <v>62</v>
          </cell>
          <cell r="K23">
            <v>5</v>
          </cell>
          <cell r="M23">
            <v>18</v>
          </cell>
        </row>
        <row r="24">
          <cell r="E24" t="str">
            <v>医療法人あんず会　あんず訪問診療クリニック</v>
          </cell>
          <cell r="F24" t="str">
            <v>理事長　鬼澤　信之</v>
          </cell>
          <cell r="G24" t="str">
            <v>350-1305</v>
          </cell>
          <cell r="H24" t="str">
            <v>狭山市入間川1‐7‐2　シティパル狭山202</v>
          </cell>
          <cell r="I24" t="str">
            <v>04-2937-7053</v>
          </cell>
        </row>
        <row r="25">
          <cell r="E25" t="str">
            <v>医療法人社団　安藤医院</v>
          </cell>
          <cell r="F25" t="str">
            <v>理事長　安藤　総一郎</v>
          </cell>
          <cell r="G25" t="str">
            <v>356-0031</v>
          </cell>
          <cell r="H25" t="str">
            <v>ふじみ野市福岡中央1-7-17</v>
          </cell>
          <cell r="I25" t="str">
            <v>049-261-0634</v>
          </cell>
        </row>
        <row r="26">
          <cell r="E26" t="str">
            <v>医療法人基信会　池畑クリニック</v>
          </cell>
          <cell r="F26" t="str">
            <v>理事長　池畑　信正</v>
          </cell>
          <cell r="G26" t="str">
            <v>361-0072</v>
          </cell>
          <cell r="H26" t="str">
            <v>行田市宮本１６－１</v>
          </cell>
          <cell r="I26" t="str">
            <v>048-556-2295</v>
          </cell>
          <cell r="J26">
            <v>1</v>
          </cell>
        </row>
        <row r="27">
          <cell r="E27" t="str">
            <v>医療法人社団　誠弘会　池袋病院</v>
          </cell>
          <cell r="F27" t="str">
            <v>理事長　池袋　賢一</v>
          </cell>
          <cell r="G27" t="str">
            <v>350-1175</v>
          </cell>
          <cell r="H27" t="str">
            <v>川越市笠幡3724</v>
          </cell>
          <cell r="I27" t="str">
            <v>049-231-1552</v>
          </cell>
          <cell r="M27">
            <v>1</v>
          </cell>
        </row>
        <row r="28">
          <cell r="E28" t="str">
            <v>医療法人内科小児科　石川医院</v>
          </cell>
          <cell r="F28" t="str">
            <v>理事長　石川　亮</v>
          </cell>
          <cell r="G28" t="str">
            <v>356-0005</v>
          </cell>
          <cell r="H28" t="str">
            <v>ふじみ野市西2-1-1</v>
          </cell>
          <cell r="I28" t="str">
            <v>049-261-0603</v>
          </cell>
        </row>
        <row r="29">
          <cell r="E29" t="str">
            <v>稲本しげたクリニック</v>
          </cell>
          <cell r="F29" t="str">
            <v>稲本　芳春</v>
          </cell>
          <cell r="G29" t="str">
            <v>354-0021</v>
          </cell>
          <cell r="H29" t="str">
            <v>富士見市鶴馬2623-6　いるか共同住宅1Ｆ</v>
          </cell>
          <cell r="I29" t="str">
            <v>049-254-9081</v>
          </cell>
          <cell r="K29">
            <v>1</v>
          </cell>
        </row>
        <row r="30">
          <cell r="E30" t="str">
            <v>医療法人勇優雅会　犬竹医院</v>
          </cell>
          <cell r="F30" t="str">
            <v>院長　細谷　源</v>
          </cell>
          <cell r="G30" t="str">
            <v>350-0057</v>
          </cell>
          <cell r="H30" t="str">
            <v>川越市大手町4-3</v>
          </cell>
          <cell r="I30" t="str">
            <v>049-222-4141</v>
          </cell>
        </row>
        <row r="31">
          <cell r="E31" t="str">
            <v>一般社団法人川越市医師会　介護老人保健施設いぶき</v>
          </cell>
          <cell r="F31" t="str">
            <v>施設長　菅原　武仁</v>
          </cell>
          <cell r="G31" t="str">
            <v>350-0812</v>
          </cell>
          <cell r="H31" t="str">
            <v>川越市下小坂５０１－１</v>
          </cell>
          <cell r="I31" t="str">
            <v>049-233-6056</v>
          </cell>
        </row>
        <row r="32">
          <cell r="E32" t="str">
            <v>医療法人社団晴順会　今成医院</v>
          </cell>
          <cell r="F32" t="str">
            <v>理事長　今成　晴代</v>
          </cell>
          <cell r="G32" t="str">
            <v>348-0034</v>
          </cell>
          <cell r="H32" t="str">
            <v>羽生市下川崎818</v>
          </cell>
          <cell r="I32" t="str">
            <v>048-561-2317</v>
          </cell>
        </row>
        <row r="33">
          <cell r="E33" t="str">
            <v>いままき内科医院</v>
          </cell>
          <cell r="F33" t="str">
            <v>今牧　啓二</v>
          </cell>
          <cell r="J33">
            <v>1</v>
          </cell>
        </row>
        <row r="34">
          <cell r="E34" t="str">
            <v>イムス富士見総合病院</v>
          </cell>
          <cell r="F34" t="str">
            <v>理事長　中村　哲也</v>
          </cell>
          <cell r="G34" t="str">
            <v>354-0021</v>
          </cell>
          <cell r="H34" t="str">
            <v>富士見市鶴馬1967-1</v>
          </cell>
          <cell r="I34" t="str">
            <v>049-251-3060</v>
          </cell>
          <cell r="J34">
            <v>1</v>
          </cell>
          <cell r="P34">
            <v>1</v>
          </cell>
        </row>
        <row r="35">
          <cell r="E35" t="str">
            <v>医療法人社団明芳会　イムス三芳総合病院</v>
          </cell>
          <cell r="F35" t="str">
            <v>理事長　中村　哲也</v>
          </cell>
          <cell r="G35" t="str">
            <v>354-0041</v>
          </cell>
          <cell r="H35" t="str">
            <v>入間郡三芳町藤久保974-3</v>
          </cell>
          <cell r="I35" t="str">
            <v>049-258-2323</v>
          </cell>
          <cell r="J35">
            <v>5</v>
          </cell>
          <cell r="M35">
            <v>1</v>
          </cell>
          <cell r="P35">
            <v>2</v>
          </cell>
        </row>
        <row r="36">
          <cell r="E36" t="str">
            <v>社会医療法人　入間川病院</v>
          </cell>
          <cell r="F36" t="str">
            <v>理事長　風間　浩美</v>
          </cell>
          <cell r="G36" t="str">
            <v>350-1307</v>
          </cell>
          <cell r="H36" t="str">
            <v>狭山市祇園17-2</v>
          </cell>
          <cell r="I36" t="str">
            <v>2958-6111</v>
          </cell>
          <cell r="M36">
            <v>54</v>
          </cell>
          <cell r="P36">
            <v>23</v>
          </cell>
          <cell r="S36">
            <v>10</v>
          </cell>
        </row>
        <row r="37">
          <cell r="E37" t="str">
            <v>医療法人社団仁友会　入間台クリニック</v>
          </cell>
          <cell r="F37" t="str">
            <v>理事長　金子　敬子</v>
          </cell>
          <cell r="G37" t="str">
            <v>358-0031</v>
          </cell>
          <cell r="H37" t="str">
            <v>入間市新久８１６</v>
          </cell>
          <cell r="I37" t="str">
            <v>04-2936-5055</v>
          </cell>
          <cell r="J37">
            <v>3</v>
          </cell>
          <cell r="M37">
            <v>1</v>
          </cell>
        </row>
        <row r="38">
          <cell r="E38" t="str">
            <v>医療法人永仁会　入間ハート病院</v>
          </cell>
          <cell r="F38" t="str">
            <v>理事長　永田　雅良</v>
          </cell>
          <cell r="G38" t="str">
            <v>358-0026</v>
          </cell>
          <cell r="H38" t="str">
            <v>入間市小谷田1258-1</v>
          </cell>
          <cell r="I38" t="str">
            <v>2934-5050</v>
          </cell>
          <cell r="J38">
            <v>11</v>
          </cell>
          <cell r="M38">
            <v>15</v>
          </cell>
          <cell r="P38">
            <v>2</v>
          </cell>
        </row>
        <row r="39">
          <cell r="E39" t="str">
            <v>岩堀クリニック</v>
          </cell>
          <cell r="F39" t="str">
            <v>医師　岩堀　泰基</v>
          </cell>
          <cell r="G39" t="str">
            <v>350-1316</v>
          </cell>
          <cell r="H39" t="str">
            <v>狭山市南入曽554-1　　2Ｆ</v>
          </cell>
          <cell r="I39" t="str">
            <v>2999-6150</v>
          </cell>
        </row>
        <row r="40">
          <cell r="E40" t="str">
            <v>医療法人社団行徳会　ういずクリニック大宮</v>
          </cell>
          <cell r="F40" t="str">
            <v>理事長　坂本　長逸</v>
          </cell>
          <cell r="G40" t="str">
            <v>331-0822</v>
          </cell>
          <cell r="H40" t="str">
            <v>さいたま市北区奈良町32-6</v>
          </cell>
          <cell r="I40" t="str">
            <v>048-662-8100</v>
          </cell>
        </row>
        <row r="41">
          <cell r="E41" t="str">
            <v>医療法人社団誠心会　内田ハートクリニック</v>
          </cell>
          <cell r="F41" t="str">
            <v>理事長　内田　理</v>
          </cell>
          <cell r="G41" t="str">
            <v>366-0041</v>
          </cell>
          <cell r="H41" t="str">
            <v>深谷市東方町2-15-6</v>
          </cell>
          <cell r="I41" t="str">
            <v>048-574-0040</v>
          </cell>
        </row>
        <row r="42">
          <cell r="E42" t="str">
            <v>医療法人社団積善会　ウメヅ医院</v>
          </cell>
          <cell r="F42" t="str">
            <v>梅津　清明</v>
          </cell>
          <cell r="G42" t="str">
            <v>332-0034</v>
          </cell>
          <cell r="H42" t="str">
            <v>川口市並木3-9-7</v>
          </cell>
          <cell r="I42" t="str">
            <v>048-253-5255</v>
          </cell>
        </row>
        <row r="43">
          <cell r="E43" t="str">
            <v>医療法人白翔会　浦和神経サナトリウム</v>
          </cell>
          <cell r="F43" t="str">
            <v>理事長　菊池　章</v>
          </cell>
          <cell r="G43" t="str">
            <v>336-0041</v>
          </cell>
          <cell r="H43" t="str">
            <v>さいたま市南区広ヶ谷戸301-1</v>
          </cell>
          <cell r="I43" t="str">
            <v>048-873-3115</v>
          </cell>
        </row>
        <row r="44">
          <cell r="E44" t="str">
            <v>駅ビル医院　「せんげん台」</v>
          </cell>
          <cell r="F44" t="str">
            <v>医師　井上　健</v>
          </cell>
          <cell r="G44" t="str">
            <v>343-0041</v>
          </cell>
          <cell r="H44" t="str">
            <v>越谷市千間台西1-67</v>
          </cell>
          <cell r="I44" t="str">
            <v>048-978-1113</v>
          </cell>
        </row>
        <row r="45">
          <cell r="E45" t="str">
            <v>医療法人社団広博会　遠藤医院</v>
          </cell>
          <cell r="F45" t="str">
            <v>理事長　遠藤　一博</v>
          </cell>
          <cell r="G45" t="str">
            <v>350-1334</v>
          </cell>
          <cell r="H45" t="str">
            <v>狭山市狭山21-44</v>
          </cell>
          <cell r="I45" t="str">
            <v>04-2952-2296</v>
          </cell>
          <cell r="J45">
            <v>4</v>
          </cell>
        </row>
        <row r="46">
          <cell r="E46" t="str">
            <v>医療生協さいたま生活協同組合　大井協同診療所</v>
          </cell>
          <cell r="F46" t="str">
            <v>理事長　雪田　慎二</v>
          </cell>
          <cell r="G46" t="str">
            <v>356-0050</v>
          </cell>
          <cell r="H46" t="str">
            <v>ふじみ野市ふじみ野1-1-15</v>
          </cell>
          <cell r="I46" t="str">
            <v>349-267-1101</v>
          </cell>
          <cell r="J46">
            <v>1</v>
          </cell>
          <cell r="M46">
            <v>1</v>
          </cell>
        </row>
        <row r="47">
          <cell r="E47" t="str">
            <v>オーク内科クリニック</v>
          </cell>
          <cell r="F47" t="str">
            <v>柏村　琢也</v>
          </cell>
          <cell r="G47" t="str">
            <v>354-0035</v>
          </cell>
          <cell r="H47" t="str">
            <v>富士見市ふじみ野西1-25-1ウィンベル1Ｆ</v>
          </cell>
          <cell r="I47" t="str">
            <v>049-256-0011</v>
          </cell>
          <cell r="J47">
            <v>1</v>
          </cell>
        </row>
        <row r="48">
          <cell r="E48" t="str">
            <v>太田医院</v>
          </cell>
          <cell r="F48" t="str">
            <v>太田　眞夫</v>
          </cell>
          <cell r="G48" t="str">
            <v>358-0003</v>
          </cell>
          <cell r="H48" t="str">
            <v>入間市豊岡1-8-26</v>
          </cell>
          <cell r="I48" t="str">
            <v>2962-2606</v>
          </cell>
          <cell r="J48">
            <v>2</v>
          </cell>
          <cell r="P48">
            <v>2</v>
          </cell>
        </row>
        <row r="49">
          <cell r="E49" t="str">
            <v>医療法人社団　おおたきクリニック</v>
          </cell>
          <cell r="F49" t="str">
            <v>理事長　大瀧　和彦</v>
          </cell>
          <cell r="G49" t="str">
            <v>335-0026</v>
          </cell>
          <cell r="H49" t="str">
            <v>戸田市新曽2-3-18</v>
          </cell>
          <cell r="I49" t="str">
            <v>048-434-6000</v>
          </cell>
        </row>
        <row r="50">
          <cell r="E50" t="str">
            <v>医療法人みやび会　おおつ整形外科　</v>
          </cell>
          <cell r="F50" t="str">
            <v>大津　雅一</v>
          </cell>
          <cell r="G50" t="str">
            <v>344-0067</v>
          </cell>
          <cell r="H50" t="str">
            <v>春日部市中央2-17-10　昭和ビル3F</v>
          </cell>
          <cell r="I50" t="str">
            <v>048-797-5802</v>
          </cell>
        </row>
        <row r="51">
          <cell r="E51" t="str">
            <v>医療法人社団輔正会　岡村記念クリニック</v>
          </cell>
          <cell r="F51" t="str">
            <v>理事長　岡村　維摩</v>
          </cell>
          <cell r="G51" t="str">
            <v>350-1245</v>
          </cell>
          <cell r="H51" t="str">
            <v>日高市栗坪230－1</v>
          </cell>
          <cell r="I51" t="str">
            <v>042-986-1110</v>
          </cell>
          <cell r="M51">
            <v>1</v>
          </cell>
        </row>
        <row r="52">
          <cell r="E52" t="str">
            <v>医療法人仁知会　小川医院</v>
          </cell>
          <cell r="F52" t="str">
            <v>理事長　小川　晃男</v>
          </cell>
          <cell r="G52" t="str">
            <v>357-0021</v>
          </cell>
          <cell r="H52" t="str">
            <v>飯能市双柳６８９番地１</v>
          </cell>
          <cell r="I52" t="str">
            <v>042-972-0600</v>
          </cell>
        </row>
        <row r="53">
          <cell r="E53" t="str">
            <v>医療法人社団宏仁会　小川病院</v>
          </cell>
          <cell r="F53" t="str">
            <v>理事長　北川　宏</v>
          </cell>
          <cell r="G53" t="str">
            <v>355-0317</v>
          </cell>
          <cell r="H53" t="str">
            <v>比企郡小川町原川205</v>
          </cell>
          <cell r="I53" t="str">
            <v>0493-73-2750</v>
          </cell>
        </row>
        <row r="54">
          <cell r="E54" t="str">
            <v>荻原医院</v>
          </cell>
          <cell r="F54" t="str">
            <v>石郷岡　聡</v>
          </cell>
          <cell r="G54" t="str">
            <v>368-0072</v>
          </cell>
          <cell r="H54" t="str">
            <v>秩父郡横瀬町4346</v>
          </cell>
          <cell r="I54" t="str">
            <v>0494-23-3311</v>
          </cell>
        </row>
        <row r="55">
          <cell r="E55" t="str">
            <v>小熊クリニック</v>
          </cell>
          <cell r="F55" t="str">
            <v>小熊　英俊</v>
          </cell>
          <cell r="G55" t="str">
            <v>352-0034</v>
          </cell>
          <cell r="H55" t="str">
            <v>新座市野寺2-20-18</v>
          </cell>
          <cell r="I55" t="str">
            <v>042-471-5098</v>
          </cell>
        </row>
        <row r="56">
          <cell r="E56" t="str">
            <v>医療法人社団　尾崎内科クリニック</v>
          </cell>
          <cell r="F56" t="str">
            <v>理事長　尾崎　隆彦</v>
          </cell>
          <cell r="G56" t="str">
            <v>362-0804</v>
          </cell>
          <cell r="H56" t="str">
            <v>北足立郡伊奈町本町1-289-1</v>
          </cell>
          <cell r="I56" t="str">
            <v>048-720-1701</v>
          </cell>
        </row>
        <row r="57">
          <cell r="E57" t="str">
            <v>医療法人直心会　帯津三敬病院</v>
          </cell>
          <cell r="F57" t="str">
            <v>理事長　増田　俊和</v>
          </cell>
          <cell r="G57" t="str">
            <v>350-0021</v>
          </cell>
          <cell r="H57" t="str">
            <v>川越市大字大中居５４５</v>
          </cell>
          <cell r="I57" t="str">
            <v>049-235-1981</v>
          </cell>
          <cell r="J57">
            <v>1</v>
          </cell>
        </row>
        <row r="58">
          <cell r="E58" t="str">
            <v>柿田医院</v>
          </cell>
          <cell r="F58" t="str">
            <v>医師　柿田　紀夫</v>
          </cell>
          <cell r="G58" t="str">
            <v>335-0002</v>
          </cell>
          <cell r="H58" t="str">
            <v>蕨市塚越2-6-7</v>
          </cell>
          <cell r="I58" t="str">
            <v>048-447-2827</v>
          </cell>
        </row>
        <row r="59">
          <cell r="E59" t="str">
            <v>医療法人高友会　笠幡病院</v>
          </cell>
          <cell r="F59" t="str">
            <v>理事長　浪川　浩明</v>
          </cell>
          <cell r="G59" t="str">
            <v>350-1175</v>
          </cell>
          <cell r="H59" t="str">
            <v>川越市笠幡4955-1</v>
          </cell>
          <cell r="I59" t="str">
            <v>049-232-1231</v>
          </cell>
        </row>
        <row r="60">
          <cell r="E60" t="str">
            <v>医療法人社団　柏原診療所</v>
          </cell>
          <cell r="F60" t="str">
            <v>理事長　大島　耕史</v>
          </cell>
          <cell r="G60" t="str">
            <v>350-1335</v>
          </cell>
          <cell r="H60" t="str">
            <v>狭山市柏原3161-354　柏原ニュータウン44-1</v>
          </cell>
          <cell r="I60" t="str">
            <v>04-2953-2881</v>
          </cell>
        </row>
        <row r="61">
          <cell r="E61" t="str">
            <v>医療法人財団明理会　春日部中央総合病院</v>
          </cell>
          <cell r="F61" t="str">
            <v>理事長　中村　哲也</v>
          </cell>
          <cell r="G61" t="str">
            <v>344-0063</v>
          </cell>
          <cell r="H61" t="str">
            <v>春日部市緑町5-9-4</v>
          </cell>
          <cell r="I61" t="str">
            <v>048-736-1221</v>
          </cell>
        </row>
        <row r="62">
          <cell r="E62" t="str">
            <v>医療法人真正会　霞ヶ関南病院</v>
          </cell>
          <cell r="F62" t="str">
            <v>理事長　齊藤　正身</v>
          </cell>
          <cell r="G62" t="str">
            <v>350-1173</v>
          </cell>
          <cell r="H62" t="str">
            <v>川越市安比奈新田283-1</v>
          </cell>
          <cell r="I62" t="str">
            <v>049-232-1313</v>
          </cell>
          <cell r="M62">
            <v>2</v>
          </cell>
        </row>
        <row r="63">
          <cell r="E63" t="str">
            <v>かたぎりクリニック</v>
          </cell>
          <cell r="F63" t="str">
            <v>院長　片桐　順和</v>
          </cell>
          <cell r="G63" t="str">
            <v>358-0023</v>
          </cell>
          <cell r="H63" t="str">
            <v>入間市扇台4-7-15</v>
          </cell>
          <cell r="I63" t="str">
            <v>2990-8774</v>
          </cell>
          <cell r="J63">
            <v>3</v>
          </cell>
        </row>
        <row r="64">
          <cell r="E64" t="str">
            <v>医療法人社団　健慈会　金子医院</v>
          </cell>
          <cell r="F64" t="str">
            <v>理事長　金子　健二</v>
          </cell>
          <cell r="G64" t="str">
            <v>335-0004</v>
          </cell>
          <cell r="H64" t="str">
            <v>蕨市中央4-13-2</v>
          </cell>
          <cell r="I64" t="str">
            <v>048-431-2071</v>
          </cell>
        </row>
        <row r="65">
          <cell r="E65" t="str">
            <v>医療法人　金子病院</v>
          </cell>
          <cell r="F65" t="str">
            <v>理事長　金子　信之</v>
          </cell>
          <cell r="G65" t="str">
            <v>358-0031</v>
          </cell>
          <cell r="H65" t="str">
            <v>入間市新久680</v>
          </cell>
          <cell r="I65" t="str">
            <v>2962-2204</v>
          </cell>
          <cell r="J65">
            <v>1</v>
          </cell>
        </row>
        <row r="66">
          <cell r="E66" t="str">
            <v>医療法人社団昌静会　さやま産婦人科</v>
          </cell>
          <cell r="F66" t="str">
            <v>理事長　金村　良治</v>
          </cell>
          <cell r="G66" t="str">
            <v>350-1316</v>
          </cell>
          <cell r="H66" t="str">
            <v>狭山市南入曽３３５－１</v>
          </cell>
          <cell r="I66" t="str">
            <v>04-2950-4103</v>
          </cell>
          <cell r="M66">
            <v>1</v>
          </cell>
          <cell r="P66">
            <v>1</v>
          </cell>
        </row>
        <row r="67">
          <cell r="E67" t="str">
            <v>医療法人成和会　叶澤医院</v>
          </cell>
          <cell r="F67" t="str">
            <v>理事長　叶澤　聡</v>
          </cell>
          <cell r="G67" t="str">
            <v>356-0043</v>
          </cell>
          <cell r="H67" t="str">
            <v>ふじみ野市緑ヶ丘2-11-1</v>
          </cell>
          <cell r="I67" t="str">
            <v>049-262-3050</v>
          </cell>
        </row>
        <row r="68">
          <cell r="E68" t="str">
            <v>介護老人保健施設カノープス・羽生</v>
          </cell>
          <cell r="F68" t="str">
            <v>施設長　鈴木　公明　</v>
          </cell>
          <cell r="G68" t="str">
            <v>348-0051</v>
          </cell>
          <cell r="H68" t="str">
            <v>羽生市本川俣1305</v>
          </cell>
          <cell r="I68" t="str">
            <v>048-563-3322</v>
          </cell>
        </row>
        <row r="69">
          <cell r="E69" t="str">
            <v>かまた内科クリニック</v>
          </cell>
          <cell r="F69" t="str">
            <v>院長　鎌田　昌和</v>
          </cell>
          <cell r="G69" t="str">
            <v>353-0004</v>
          </cell>
          <cell r="H69" t="str">
            <v>志木市本町4-11-15　第二高橋ビル２Ｆ</v>
          </cell>
          <cell r="I69" t="str">
            <v>048-472-7070</v>
          </cell>
        </row>
        <row r="70">
          <cell r="E70" t="str">
            <v>医療法人誠壽会　上福岡総合病院</v>
          </cell>
          <cell r="F70" t="str">
            <v>病院長　井上　達夫</v>
          </cell>
          <cell r="G70" t="str">
            <v>356-0011</v>
          </cell>
          <cell r="H70" t="str">
            <v>ふじみ野市福岡931</v>
          </cell>
          <cell r="I70" t="str">
            <v>049-266-0111</v>
          </cell>
          <cell r="P70">
            <v>1</v>
          </cell>
        </row>
        <row r="71">
          <cell r="E71" t="str">
            <v>唐沢内科</v>
          </cell>
          <cell r="F71" t="str">
            <v>唐沢　正明</v>
          </cell>
          <cell r="G71" t="str">
            <v>350-1316</v>
          </cell>
          <cell r="H71" t="str">
            <v>狭山市南入曽340-1</v>
          </cell>
          <cell r="I71" t="str">
            <v>2959-0161</v>
          </cell>
        </row>
        <row r="72">
          <cell r="E72" t="str">
            <v>医療法人瑞穂会　川越リハビリテーション病院</v>
          </cell>
          <cell r="F72" t="str">
            <v>院長　清水　昭</v>
          </cell>
          <cell r="G72" t="str">
            <v>350-0062</v>
          </cell>
          <cell r="H72" t="str">
            <v>川越市中台元町１－９－１２</v>
          </cell>
          <cell r="I72" t="str">
            <v>049-245-3555</v>
          </cell>
          <cell r="J72">
            <v>1</v>
          </cell>
        </row>
        <row r="73">
          <cell r="E73" t="str">
            <v>医療法人啓仁会　川島クリニック</v>
          </cell>
          <cell r="F73" t="str">
            <v>院長　髙田　晋</v>
          </cell>
          <cell r="G73" t="str">
            <v>350-0100</v>
          </cell>
          <cell r="H73" t="str">
            <v>比企郡川島町大字伊草９６－１</v>
          </cell>
          <cell r="I73" t="str">
            <v>049-297-8783</v>
          </cell>
        </row>
        <row r="74">
          <cell r="E74" t="str">
            <v>医療法人恵雄会　川鶴クリニック</v>
          </cell>
          <cell r="F74" t="str">
            <v>理事長　相原　吉雄</v>
          </cell>
          <cell r="G74" t="str">
            <v>350-0804</v>
          </cell>
          <cell r="H74" t="str">
            <v>川越市下広谷1113</v>
          </cell>
          <cell r="I74" t="str">
            <v>049-233-9133</v>
          </cell>
          <cell r="J74">
            <v>2</v>
          </cell>
          <cell r="M74">
            <v>6</v>
          </cell>
          <cell r="P74">
            <v>4</v>
          </cell>
        </row>
        <row r="75">
          <cell r="E75" t="str">
            <v>医療法人明吾会　北川越クリニック</v>
          </cell>
          <cell r="F75" t="str">
            <v>理事長　伊倉　勝男</v>
          </cell>
          <cell r="G75" t="str">
            <v>350-0804</v>
          </cell>
          <cell r="H75" t="str">
            <v>川越市広谷527-1</v>
          </cell>
          <cell r="I75" t="str">
            <v>049-234-1161</v>
          </cell>
          <cell r="J75">
            <v>1</v>
          </cell>
        </row>
        <row r="76">
          <cell r="E76" t="str">
            <v>医療法人昭仁会　北野病院</v>
          </cell>
          <cell r="F76" t="str">
            <v>理事長　山下　重雄</v>
          </cell>
          <cell r="G76" t="str">
            <v>352-0003</v>
          </cell>
          <cell r="H76" t="str">
            <v>新座市北野2-14-8</v>
          </cell>
          <cell r="I76" t="str">
            <v>048-481-1621</v>
          </cell>
          <cell r="M76">
            <v>1</v>
          </cell>
          <cell r="P76">
            <v>2</v>
          </cell>
        </row>
        <row r="77">
          <cell r="E77" t="str">
            <v>社会医療法人壮幸会　行田総合病院</v>
          </cell>
          <cell r="F77" t="str">
            <v>理事長　川嶋　賢司</v>
          </cell>
          <cell r="G77" t="str">
            <v>361-0056</v>
          </cell>
          <cell r="H77" t="str">
            <v>行田市持田376</v>
          </cell>
          <cell r="I77" t="str">
            <v>048-552-1111</v>
          </cell>
        </row>
        <row r="78">
          <cell r="E78" t="str">
            <v>医療法人社団圭仁会　ぎんなんクリニック</v>
          </cell>
          <cell r="F78" t="str">
            <v>理事長　染村　圭一</v>
          </cell>
          <cell r="G78" t="str">
            <v>350-1305</v>
          </cell>
          <cell r="H78" t="str">
            <v>狭山市入間川2-6-22　第2甲田ビル3Ｆ</v>
          </cell>
          <cell r="I78" t="str">
            <v>2955-1858</v>
          </cell>
          <cell r="J78">
            <v>1</v>
          </cell>
          <cell r="M78">
            <v>4</v>
          </cell>
        </row>
        <row r="79">
          <cell r="E79" t="str">
            <v>久喜在宅クリニック</v>
          </cell>
          <cell r="F79" t="str">
            <v>院長　熊懐　真吾</v>
          </cell>
          <cell r="G79" t="str">
            <v>346-0007</v>
          </cell>
          <cell r="H79" t="str">
            <v>久喜市久喜北1-12-10</v>
          </cell>
          <cell r="I79" t="str">
            <v>0480-38-6788</v>
          </cell>
        </row>
        <row r="80">
          <cell r="E80" t="str">
            <v>医療法人草仁会　久喜メディカルクリニック</v>
          </cell>
          <cell r="F80" t="str">
            <v>理事長　早瀬　仁滋</v>
          </cell>
          <cell r="G80" t="str">
            <v>346-0022</v>
          </cell>
          <cell r="H80" t="str">
            <v>久喜市下早見1183-1</v>
          </cell>
          <cell r="I80" t="str">
            <v>048-025-6555</v>
          </cell>
          <cell r="J80">
            <v>1</v>
          </cell>
        </row>
        <row r="81">
          <cell r="E81" t="str">
            <v>医療法人社団東光会　介護老人保健施設　グリーンビレッジ蕨</v>
          </cell>
          <cell r="F81" t="str">
            <v>施設長　吉田　紘一</v>
          </cell>
          <cell r="G81" t="str">
            <v>335-0001</v>
          </cell>
          <cell r="H81" t="str">
            <v>蕨市北町5-13-6</v>
          </cell>
          <cell r="I81" t="str">
            <v>048-443-5001</v>
          </cell>
        </row>
        <row r="82">
          <cell r="E82" t="str">
            <v>医療法人ソレイユ　くりはら内科クリニック</v>
          </cell>
          <cell r="F82" t="str">
            <v>理事長　青木　宏</v>
          </cell>
          <cell r="G82" t="str">
            <v>352-0035</v>
          </cell>
          <cell r="H82" t="str">
            <v>新座市栗原3-10-22</v>
          </cell>
          <cell r="I82" t="str">
            <v>042-438-6606</v>
          </cell>
        </row>
        <row r="83">
          <cell r="E83" t="str">
            <v>くろだ内科クリニック</v>
          </cell>
          <cell r="F83" t="str">
            <v>院長　黒田　直樹</v>
          </cell>
          <cell r="G83" t="str">
            <v>351-0023</v>
          </cell>
          <cell r="H83" t="str">
            <v>朝霞市溝沼760</v>
          </cell>
          <cell r="I83" t="str">
            <v>048-450-7711</v>
          </cell>
        </row>
        <row r="84">
          <cell r="E84" t="str">
            <v>医療法人社団友健会　元気クリニック上福岡</v>
          </cell>
          <cell r="F84" t="str">
            <v>理事長　小林　克行</v>
          </cell>
          <cell r="G84" t="str">
            <v>356-0004</v>
          </cell>
          <cell r="H84" t="str">
            <v>ふじみ野市上福岡１－１４－４６</v>
          </cell>
          <cell r="I84" t="str">
            <v>049-256-8088</v>
          </cell>
          <cell r="M84">
            <v>7</v>
          </cell>
        </row>
        <row r="85">
          <cell r="E85" t="str">
            <v>医療法人社団尽徳会　県西在宅クリニック久喜駅前</v>
          </cell>
          <cell r="F85" t="str">
            <v>理事長　岩本　将人</v>
          </cell>
          <cell r="G85" t="str">
            <v>346-0016</v>
          </cell>
          <cell r="H85" t="str">
            <v>久喜市久喜東２－３５－５</v>
          </cell>
          <cell r="I85" t="str">
            <v>0480-53-6738</v>
          </cell>
          <cell r="M85">
            <v>2</v>
          </cell>
        </row>
        <row r="86">
          <cell r="E86" t="str">
            <v>医療法人　康正会総合クリニック</v>
          </cell>
          <cell r="F86" t="str">
            <v>小原　康史</v>
          </cell>
          <cell r="G86" t="str">
            <v>350-0822</v>
          </cell>
          <cell r="H86" t="str">
            <v>川越市山田375番地１</v>
          </cell>
          <cell r="I86" t="str">
            <v>049-224-2711</v>
          </cell>
          <cell r="J86">
            <v>1</v>
          </cell>
          <cell r="S86">
            <v>1</v>
          </cell>
        </row>
        <row r="87">
          <cell r="E87" t="str">
            <v>医療法人　こうの医院</v>
          </cell>
          <cell r="F87" t="str">
            <v>理事長　河野　知久</v>
          </cell>
          <cell r="G87" t="str">
            <v>354-0044</v>
          </cell>
          <cell r="H87" t="str">
            <v>入間郡三芳町北永井694-5</v>
          </cell>
          <cell r="I87" t="str">
            <v>049-257-8187</v>
          </cell>
          <cell r="J87">
            <v>4</v>
          </cell>
          <cell r="M87">
            <v>2</v>
          </cell>
        </row>
        <row r="88">
          <cell r="E88" t="str">
            <v>医療法人社団鴻愛会　こうのす共生病院</v>
          </cell>
          <cell r="F88" t="str">
            <v>病院長　樫山　浩</v>
          </cell>
          <cell r="G88" t="str">
            <v>365-0038</v>
          </cell>
          <cell r="H88" t="str">
            <v>鴻巣市本町６－５－１８</v>
          </cell>
          <cell r="I88" t="str">
            <v>048-541-1131</v>
          </cell>
        </row>
        <row r="89">
          <cell r="E89" t="str">
            <v>医療法人賢佑会　河野整形外科内科クリニック</v>
          </cell>
          <cell r="F89" t="str">
            <v>河野　喜男</v>
          </cell>
          <cell r="G89" t="str">
            <v>355-0004</v>
          </cell>
          <cell r="H89" t="str">
            <v>東松山市沢口町8-6</v>
          </cell>
          <cell r="I89" t="str">
            <v>0493-22-8331</v>
          </cell>
          <cell r="J89">
            <v>1</v>
          </cell>
        </row>
        <row r="90">
          <cell r="E90" t="str">
            <v>医療法人社団　厚友クリニック</v>
          </cell>
          <cell r="F90" t="str">
            <v>院長　星原　政吉</v>
          </cell>
          <cell r="G90" t="str">
            <v>350-2201</v>
          </cell>
          <cell r="H90" t="str">
            <v>鶴ヶ島市五味ヶ谷230-7</v>
          </cell>
          <cell r="I90" t="str">
            <v>049-272-3903</v>
          </cell>
          <cell r="J90">
            <v>2</v>
          </cell>
          <cell r="M90">
            <v>16</v>
          </cell>
        </row>
        <row r="91">
          <cell r="E91" t="str">
            <v>医療法人社団全仁会　越谷北病院</v>
          </cell>
          <cell r="F91" t="str">
            <v>理事長　大坪　公子</v>
          </cell>
          <cell r="G91" t="str">
            <v>343-0041</v>
          </cell>
          <cell r="H91" t="str">
            <v>越谷市千間台西2-4-6</v>
          </cell>
          <cell r="I91" t="str">
            <v>048-979-2000</v>
          </cell>
        </row>
        <row r="92">
          <cell r="E92" t="str">
            <v>医療法人社団協友会　越谷誠和病院</v>
          </cell>
          <cell r="F92" t="str">
            <v>理事長　平岡　邦彦</v>
          </cell>
          <cell r="G92" t="str">
            <v>343-0856</v>
          </cell>
          <cell r="H92" t="str">
            <v>越谷市谷中町4-25-5</v>
          </cell>
          <cell r="I92" t="str">
            <v>048-966-2711</v>
          </cell>
          <cell r="J92">
            <v>1</v>
          </cell>
        </row>
        <row r="93">
          <cell r="E93" t="str">
            <v>小林医院</v>
          </cell>
          <cell r="F93" t="str">
            <v>院長　小林　厚生</v>
          </cell>
          <cell r="G93" t="str">
            <v>360-0162</v>
          </cell>
          <cell r="H93" t="str">
            <v>熊谷市村岡535-1</v>
          </cell>
          <cell r="I93" t="str">
            <v>048-536-8888</v>
          </cell>
          <cell r="J93">
            <v>1</v>
          </cell>
        </row>
        <row r="94">
          <cell r="E94" t="str">
            <v>医療法人一晃会　小林病院</v>
          </cell>
          <cell r="F94" t="str">
            <v>理事長　小林　良樹</v>
          </cell>
          <cell r="G94" t="str">
            <v>358-0014</v>
          </cell>
          <cell r="H94" t="str">
            <v>入間市宮寺2417</v>
          </cell>
          <cell r="I94" t="str">
            <v>2934-5121</v>
          </cell>
          <cell r="J94">
            <v>55</v>
          </cell>
          <cell r="M94">
            <v>28</v>
          </cell>
          <cell r="P94">
            <v>23</v>
          </cell>
        </row>
        <row r="95">
          <cell r="E95" t="str">
            <v>医療法人徳明会　小室クリニック</v>
          </cell>
          <cell r="F95" t="str">
            <v>理事長　小室　舜一</v>
          </cell>
          <cell r="G95" t="str">
            <v>357-0033</v>
          </cell>
          <cell r="H95" t="str">
            <v>飯能市八幡町2-3</v>
          </cell>
          <cell r="I95" t="str">
            <v>042-972-3061</v>
          </cell>
          <cell r="M95">
            <v>2</v>
          </cell>
        </row>
        <row r="96">
          <cell r="E96" t="str">
            <v>医療法人社団三松会　さいぐさクリニック</v>
          </cell>
          <cell r="F96" t="str">
            <v>理事長　三枝　欣也</v>
          </cell>
          <cell r="G96" t="str">
            <v>352-0055</v>
          </cell>
          <cell r="H96" t="str">
            <v>川口市大字安行小山４８７－５</v>
          </cell>
          <cell r="I96" t="str">
            <v>048-290-7171</v>
          </cell>
          <cell r="J96">
            <v>1</v>
          </cell>
        </row>
        <row r="97">
          <cell r="E97" t="str">
            <v>埼玉医科大学病院</v>
          </cell>
          <cell r="F97" t="str">
            <v>病院長　織田　弘美</v>
          </cell>
          <cell r="G97" t="str">
            <v>350-0451</v>
          </cell>
          <cell r="H97" t="str">
            <v>入間郡毛呂山町大字毛呂本郷38</v>
          </cell>
          <cell r="I97" t="str">
            <v>049-276-1457</v>
          </cell>
        </row>
        <row r="98">
          <cell r="E98" t="str">
            <v>医療法人一成会　さいたま記念病院</v>
          </cell>
          <cell r="F98" t="str">
            <v>院長　遠藤　真弘</v>
          </cell>
          <cell r="G98" t="str">
            <v>337-0012</v>
          </cell>
          <cell r="H98" t="str">
            <v>さいたま市見沼区東宮下字西196</v>
          </cell>
          <cell r="I98" t="str">
            <v>048－686-3111</v>
          </cell>
        </row>
        <row r="99">
          <cell r="E99" t="str">
            <v>医療法人仁和会　埼玉江南病院</v>
          </cell>
          <cell r="F99" t="str">
            <v>理事長　高橋　三郎</v>
          </cell>
          <cell r="G99" t="str">
            <v>360-0114</v>
          </cell>
          <cell r="H99" t="str">
            <v>熊谷市江南中央2-7-2.</v>
          </cell>
          <cell r="I99" t="str">
            <v>048-536-1366</v>
          </cell>
        </row>
        <row r="100">
          <cell r="E100" t="str">
            <v>医療法人昭友会　埼玉森林病院</v>
          </cell>
          <cell r="F100" t="str">
            <v>院長　磯野　浩</v>
          </cell>
          <cell r="G100" t="str">
            <v>355-0807</v>
          </cell>
          <cell r="H100" t="str">
            <v>比企郡滑川町和泉704</v>
          </cell>
          <cell r="I100" t="str">
            <v>0493-56-3191</v>
          </cell>
          <cell r="J100">
            <v>1</v>
          </cell>
          <cell r="M100">
            <v>1</v>
          </cell>
        </row>
        <row r="101">
          <cell r="E101" t="str">
            <v>社会福祉法人シナプス　埼玉精神神経センター</v>
          </cell>
          <cell r="F101" t="str">
            <v>理事長　丸木　雄一</v>
          </cell>
          <cell r="G101" t="str">
            <v>338-8577</v>
          </cell>
          <cell r="H101" t="str">
            <v>さいたま市中央区本町東6-11-1</v>
          </cell>
          <cell r="I101" t="str">
            <v>048-857-6811</v>
          </cell>
          <cell r="P101">
            <v>1</v>
          </cell>
        </row>
        <row r="102">
          <cell r="E102" t="str">
            <v>医療法人財団明理会　埼玉セントラル病院</v>
          </cell>
          <cell r="F102" t="str">
            <v>理事長　中村　哲也</v>
          </cell>
          <cell r="G102" t="str">
            <v>354-0045</v>
          </cell>
          <cell r="H102" t="str">
            <v>入間郡三芳町上富2100-77</v>
          </cell>
          <cell r="I102" t="str">
            <v>049-259-0161</v>
          </cell>
          <cell r="J102">
            <v>3</v>
          </cell>
          <cell r="M102">
            <v>1</v>
          </cell>
          <cell r="P102">
            <v>1</v>
          </cell>
        </row>
        <row r="103">
          <cell r="E103" t="str">
            <v>さいたまつきの森クリニック</v>
          </cell>
          <cell r="F103" t="str">
            <v>理事長　今西　優仁</v>
          </cell>
          <cell r="G103" t="str">
            <v>339-0012</v>
          </cell>
          <cell r="H103" t="str">
            <v>さいたま市岩槻区増長366-1</v>
          </cell>
          <cell r="I103" t="str">
            <v>048-792-1811</v>
          </cell>
          <cell r="J103">
            <v>2</v>
          </cell>
        </row>
        <row r="104">
          <cell r="E104" t="str">
            <v>医療法人社団浩蓉会　埼玉脳神経外科病院</v>
          </cell>
          <cell r="F104" t="str">
            <v>理事長　松浦　浩</v>
          </cell>
          <cell r="G104" t="str">
            <v>365-0027</v>
          </cell>
          <cell r="H104" t="str">
            <v>鴻巣市上谷664-1</v>
          </cell>
          <cell r="I104" t="str">
            <v>048-541-2800</v>
          </cell>
        </row>
        <row r="105">
          <cell r="E105" t="str">
            <v>医療法人友康会　埼玉飯能病院</v>
          </cell>
          <cell r="F105" t="str">
            <v>理事長　三浦　宏康</v>
          </cell>
          <cell r="G105" t="str">
            <v>357-0063</v>
          </cell>
          <cell r="H105" t="str">
            <v>飯能市飯能1185</v>
          </cell>
          <cell r="I105" t="str">
            <v>042-973-3311</v>
          </cell>
        </row>
        <row r="106">
          <cell r="E106" t="str">
            <v>埼玉はんのうクリニック</v>
          </cell>
          <cell r="F106" t="str">
            <v>理事長　三浦　宏康</v>
          </cell>
          <cell r="G106" t="str">
            <v>357-0063</v>
          </cell>
          <cell r="H106" t="str">
            <v>飯能市飯能1185</v>
          </cell>
          <cell r="I106" t="str">
            <v>042-973-3311</v>
          </cell>
          <cell r="M106">
            <v>1</v>
          </cell>
        </row>
        <row r="107">
          <cell r="E107" t="str">
            <v>さいたま泌尿器・ひふ科クリニック</v>
          </cell>
          <cell r="F107" t="str">
            <v>上野　宗久</v>
          </cell>
          <cell r="G107" t="str">
            <v>350-1213</v>
          </cell>
          <cell r="H107" t="str">
            <v>日高市高萩１７１－３　安藤ビル１階</v>
          </cell>
          <cell r="I107" t="str">
            <v>042-978-9591</v>
          </cell>
        </row>
        <row r="108">
          <cell r="E108" t="str">
            <v>医療法人　埼玉病院</v>
          </cell>
          <cell r="F108" t="str">
            <v>理事長　橋本　定寛</v>
          </cell>
          <cell r="G108" t="str">
            <v>350-0035</v>
          </cell>
          <cell r="H108" t="str">
            <v>川越市小仙波町1-8-3</v>
          </cell>
          <cell r="I108" t="str">
            <v>049-224-5911</v>
          </cell>
          <cell r="M108">
            <v>2</v>
          </cell>
        </row>
        <row r="109">
          <cell r="E109" t="str">
            <v>医療法人　埼玉病院　あんずクリニック</v>
          </cell>
          <cell r="F109" t="str">
            <v>理事長　橋本　定寛</v>
          </cell>
          <cell r="G109" t="str">
            <v>350-0066</v>
          </cell>
          <cell r="H109" t="str">
            <v>川越市連雀町23-10　連雀ビル102</v>
          </cell>
          <cell r="I109" t="str">
            <v>049-228-7710</v>
          </cell>
        </row>
        <row r="110">
          <cell r="E110" t="str">
            <v>阪医院</v>
          </cell>
          <cell r="F110" t="str">
            <v>院長　阪　正晴</v>
          </cell>
          <cell r="G110">
            <v>0</v>
          </cell>
          <cell r="H110" t="str">
            <v>さいたま市浦和区針ヶ谷3-11-13</v>
          </cell>
          <cell r="I110" t="str">
            <v>048-825-1951</v>
          </cell>
        </row>
        <row r="111">
          <cell r="E111" t="str">
            <v>社会医療法人刀仁会　坂戸中央病院</v>
          </cell>
          <cell r="F111" t="str">
            <v>理事長　清水　要</v>
          </cell>
          <cell r="G111" t="str">
            <v>350-0233</v>
          </cell>
          <cell r="H111" t="str">
            <v>埼玉県坂戸市南町30-8</v>
          </cell>
          <cell r="I111" t="str">
            <v>049-283-0019</v>
          </cell>
          <cell r="M111">
            <v>10</v>
          </cell>
        </row>
        <row r="112">
          <cell r="E112" t="str">
            <v>医療法人社団薫風会　坂戸内科医院</v>
          </cell>
          <cell r="F112" t="str">
            <v>理事長　千田　宜克</v>
          </cell>
          <cell r="G112" t="str">
            <v>350-0229</v>
          </cell>
          <cell r="H112" t="str">
            <v>坂戸市薬師町15-6</v>
          </cell>
          <cell r="I112" t="str">
            <v>049-284-6001</v>
          </cell>
        </row>
        <row r="113">
          <cell r="E113" t="str">
            <v>医療法人社団慈悠会　坂戸訪問診療所</v>
          </cell>
          <cell r="F113" t="str">
            <v>理事長　曽束　竜久</v>
          </cell>
          <cell r="G113" t="str">
            <v>350-0226</v>
          </cell>
          <cell r="H113" t="str">
            <v>坂戸市日の出町8-13</v>
          </cell>
          <cell r="I113" t="str">
            <v>049-298-5466</v>
          </cell>
          <cell r="J113">
            <v>1</v>
          </cell>
        </row>
        <row r="114">
          <cell r="E114" t="str">
            <v>医療法人坂本医院</v>
          </cell>
          <cell r="F114" t="str">
            <v>理事長　坂本　広太</v>
          </cell>
          <cell r="G114" t="str">
            <v>352-0017</v>
          </cell>
          <cell r="H114" t="str">
            <v>新座市菅沢1-1-36</v>
          </cell>
          <cell r="I114" t="str">
            <v>048-481-4839</v>
          </cell>
          <cell r="J114">
            <v>1</v>
          </cell>
          <cell r="M114">
            <v>1</v>
          </cell>
        </row>
        <row r="115">
          <cell r="E115" t="str">
            <v>医療法人さくら　さくら記念病院</v>
          </cell>
          <cell r="F115" t="str">
            <v>院長　黒澤　範夫</v>
          </cell>
          <cell r="G115" t="str">
            <v>354-0013</v>
          </cell>
          <cell r="H115" t="str">
            <v>富士見市水谷東１丁目２８－１</v>
          </cell>
          <cell r="I115" t="str">
            <v>049-253-3811</v>
          </cell>
          <cell r="J115">
            <v>7</v>
          </cell>
        </row>
        <row r="116">
          <cell r="E116" t="str">
            <v>さくらクリニック</v>
          </cell>
          <cell r="F116" t="str">
            <v>桜井　直彦</v>
          </cell>
          <cell r="G116" t="str">
            <v>356-0051</v>
          </cell>
          <cell r="H116" t="str">
            <v>ふじみ野市亀久保1-1-16ウエストビル106</v>
          </cell>
          <cell r="I116" t="str">
            <v>049-278-6658</v>
          </cell>
        </row>
        <row r="117">
          <cell r="E117" t="str">
            <v>医療法人永和会 櫻澤医院</v>
          </cell>
          <cell r="F117" t="str">
            <v>院長　茂出木　成幸</v>
          </cell>
          <cell r="G117" t="str">
            <v>350-1331</v>
          </cell>
          <cell r="H117" t="str">
            <v>狭山市新狭山3-11-10</v>
          </cell>
          <cell r="I117" t="str">
            <v>2954-5420</v>
          </cell>
          <cell r="M117">
            <v>6</v>
          </cell>
        </row>
        <row r="118">
          <cell r="E118" t="str">
            <v>医療法人三慶会　指扇病院</v>
          </cell>
          <cell r="F118" t="str">
            <v>理事長　鈴木　慶太</v>
          </cell>
          <cell r="G118" t="str">
            <v>331-0074</v>
          </cell>
          <cell r="H118" t="str">
            <v>さいたま市西区宝来1295-1</v>
          </cell>
          <cell r="I118" t="str">
            <v>048-623-1101</v>
          </cell>
        </row>
        <row r="119">
          <cell r="E119" t="str">
            <v>医療法人三慶会　指扇療養病院　健康診断部</v>
          </cell>
          <cell r="F119" t="str">
            <v>結束　敬基</v>
          </cell>
          <cell r="G119" t="str">
            <v>331-0074</v>
          </cell>
          <cell r="H119" t="str">
            <v>さいたま市西区宝来１２９５－１</v>
          </cell>
          <cell r="I119" t="str">
            <v>048-623-1101</v>
          </cell>
        </row>
        <row r="120">
          <cell r="E120" t="str">
            <v>医療法人誠至会　狭山厚生病院</v>
          </cell>
          <cell r="F120" t="str">
            <v>理事長　齋藤　浩記</v>
          </cell>
          <cell r="G120" t="str">
            <v>350-1308</v>
          </cell>
          <cell r="H120" t="str">
            <v>狭山市中央1-24-10</v>
          </cell>
          <cell r="I120" t="str">
            <v>2957-9111</v>
          </cell>
          <cell r="J120">
            <v>2</v>
          </cell>
          <cell r="M120">
            <v>2</v>
          </cell>
          <cell r="N120">
            <v>1</v>
          </cell>
          <cell r="P120">
            <v>1</v>
          </cell>
        </row>
        <row r="121">
          <cell r="E121" t="str">
            <v>社会医療法人財団石心会　さやま総合クリニック</v>
          </cell>
          <cell r="F121" t="str">
            <v>院長　菅野　壮太郎</v>
          </cell>
          <cell r="G121" t="str">
            <v>350-1305</v>
          </cell>
          <cell r="H121" t="str">
            <v>狭山市入間川4-15-25</v>
          </cell>
          <cell r="I121" t="str">
            <v>2900-2700</v>
          </cell>
          <cell r="J121">
            <v>6</v>
          </cell>
          <cell r="M121">
            <v>11</v>
          </cell>
          <cell r="P121">
            <v>6</v>
          </cell>
          <cell r="Q121">
            <v>1</v>
          </cell>
          <cell r="S121">
            <v>1</v>
          </cell>
        </row>
        <row r="122">
          <cell r="E122" t="str">
            <v>狭山台胃腸科外科</v>
          </cell>
          <cell r="F122" t="str">
            <v>原田　瑞也</v>
          </cell>
          <cell r="G122" t="str">
            <v>350-1305</v>
          </cell>
          <cell r="H122" t="str">
            <v>狭山市入間川1164</v>
          </cell>
          <cell r="I122" t="str">
            <v>042‐959-6000</v>
          </cell>
        </row>
        <row r="123">
          <cell r="E123" t="str">
            <v>狭山台産婦人科</v>
          </cell>
          <cell r="F123" t="str">
            <v>医師　川島　一也</v>
          </cell>
          <cell r="G123" t="str">
            <v>350-1304</v>
          </cell>
          <cell r="H123" t="str">
            <v>狭山市狭山台2-26-4</v>
          </cell>
          <cell r="I123" t="str">
            <v>2958-4071</v>
          </cell>
        </row>
        <row r="124">
          <cell r="E124" t="str">
            <v>一般社団法人巨樹の会　狭山中央病院</v>
          </cell>
          <cell r="F124" t="str">
            <v>院長　渋谷　哲男</v>
          </cell>
          <cell r="G124" t="str">
            <v>350-1306</v>
          </cell>
          <cell r="H124" t="str">
            <v>狭山市富士見2-19-35</v>
          </cell>
          <cell r="I124" t="str">
            <v>2959-7115</v>
          </cell>
          <cell r="J124">
            <v>3</v>
          </cell>
          <cell r="M124">
            <v>3</v>
          </cell>
          <cell r="P124">
            <v>2</v>
          </cell>
        </row>
        <row r="125">
          <cell r="E125" t="str">
            <v>澤田医院</v>
          </cell>
          <cell r="F125" t="str">
            <v>院長　澤田　寿一</v>
          </cell>
          <cell r="G125" t="str">
            <v>358-0011</v>
          </cell>
          <cell r="H125" t="str">
            <v>入間市大字下藤沢４３３</v>
          </cell>
          <cell r="I125" t="str">
            <v>04-2962-2151</v>
          </cell>
          <cell r="J125">
            <v>2</v>
          </cell>
          <cell r="M125">
            <v>1</v>
          </cell>
        </row>
        <row r="126">
          <cell r="E126" t="str">
            <v>医療法人社団松弘会　三愛病院</v>
          </cell>
          <cell r="F126" t="str">
            <v>理事長　済陽　輝久</v>
          </cell>
          <cell r="G126" t="str">
            <v>338-0837</v>
          </cell>
          <cell r="H126" t="str">
            <v>さいたま市桜区田島4-35-17</v>
          </cell>
          <cell r="I126" t="str">
            <v>048-866-1717</v>
          </cell>
          <cell r="J126">
            <v>2</v>
          </cell>
        </row>
        <row r="127">
          <cell r="E127" t="str">
            <v>医療法人山柳会　塩味病院</v>
          </cell>
          <cell r="F127" t="str">
            <v>理事長　塩味　正雄</v>
          </cell>
          <cell r="G127" t="str">
            <v>351-0023</v>
          </cell>
          <cell r="H127" t="str">
            <v>朝霞市溝沼2-4-1</v>
          </cell>
          <cell r="I127" t="str">
            <v>048-467-0016</v>
          </cell>
          <cell r="P127">
            <v>1</v>
          </cell>
        </row>
        <row r="128">
          <cell r="E128" t="str">
            <v>医療法人社団悠友会　志木駅前クリニック</v>
          </cell>
          <cell r="F128" t="str">
            <v>理事長　奈倉　勇爾</v>
          </cell>
          <cell r="G128" t="str">
            <v>353-0004</v>
          </cell>
          <cell r="H128" t="str">
            <v>志木市本町5-21-63</v>
          </cell>
          <cell r="I128" t="str">
            <v>048-473-8101</v>
          </cell>
          <cell r="J128">
            <v>1</v>
          </cell>
          <cell r="M128">
            <v>1</v>
          </cell>
        </row>
        <row r="129">
          <cell r="E129" t="str">
            <v>志木柏町クリニック</v>
          </cell>
          <cell r="F129" t="str">
            <v>院長　相原　大和</v>
          </cell>
          <cell r="G129" t="str">
            <v>353-0007</v>
          </cell>
          <cell r="H129" t="str">
            <v>志木市柏町1-6-74</v>
          </cell>
          <cell r="I129" t="str">
            <v>048-423-2792</v>
          </cell>
          <cell r="J129">
            <v>1</v>
          </cell>
          <cell r="M129">
            <v>1</v>
          </cell>
          <cell r="P129">
            <v>1</v>
          </cell>
        </row>
        <row r="130">
          <cell r="E130" t="str">
            <v>志木市立市民病院</v>
          </cell>
          <cell r="F130" t="str">
            <v>吉岡　利昌</v>
          </cell>
          <cell r="G130" t="str">
            <v>353-0003</v>
          </cell>
          <cell r="H130" t="str">
            <v>志木市上宗岡5-14-50</v>
          </cell>
          <cell r="I130" t="str">
            <v>048-472-9211</v>
          </cell>
        </row>
        <row r="131">
          <cell r="E131" t="str">
            <v>志木ホームクリニック</v>
          </cell>
          <cell r="F131" t="str">
            <v>荘光　泰成</v>
          </cell>
          <cell r="G131" t="str">
            <v>353-0004</v>
          </cell>
          <cell r="H131" t="str">
            <v>志木市本町5-24-18</v>
          </cell>
          <cell r="I131" t="str">
            <v>048-478-1255</v>
          </cell>
          <cell r="J131">
            <v>1</v>
          </cell>
        </row>
        <row r="132">
          <cell r="E132" t="str">
            <v>医療法人社団清心会　至聖病院</v>
          </cell>
          <cell r="F132" t="str">
            <v>理事長　高木　正人</v>
          </cell>
          <cell r="G132" t="str">
            <v>350-1332</v>
          </cell>
          <cell r="H132" t="str">
            <v>狭山市下奥富1221</v>
          </cell>
          <cell r="I132" t="str">
            <v>2952-1000</v>
          </cell>
          <cell r="J132">
            <v>13</v>
          </cell>
        </row>
        <row r="133">
          <cell r="E133" t="str">
            <v>医療法人社団光恵会　芝西医院</v>
          </cell>
          <cell r="F133" t="str">
            <v>院長　藤澤　貴興</v>
          </cell>
          <cell r="G133" t="str">
            <v>333-0855</v>
          </cell>
          <cell r="H133" t="str">
            <v>川口市芝西2-27-16　　ＳＳビル1Ａ</v>
          </cell>
          <cell r="I133" t="str">
            <v>048-424-2898</v>
          </cell>
        </row>
        <row r="134">
          <cell r="E134" t="str">
            <v>医療法人社団栄門会　しみず整形外科クリニック</v>
          </cell>
          <cell r="F134" t="str">
            <v>清水左門</v>
          </cell>
          <cell r="G134" t="str">
            <v>359-0051</v>
          </cell>
          <cell r="H134" t="str">
            <v>ふじみ野市亀久保１２４３－７</v>
          </cell>
          <cell r="I134" t="str">
            <v>049-262-3020</v>
          </cell>
          <cell r="J134">
            <v>1</v>
          </cell>
        </row>
        <row r="135">
          <cell r="E135" t="str">
            <v>医療法人彩清会　清水病院</v>
          </cell>
          <cell r="F135" t="str">
            <v>理事長　清水　良泰</v>
          </cell>
          <cell r="G135" t="str">
            <v>369-1412</v>
          </cell>
          <cell r="H135" t="str">
            <v>秩父郡皆野町皆野1390-2</v>
          </cell>
          <cell r="I135" t="str">
            <v>049-462-0067</v>
          </cell>
        </row>
        <row r="136">
          <cell r="E136" t="str">
            <v>下藤沢皮フ科クリニック</v>
          </cell>
          <cell r="F136" t="str">
            <v>院長　弓立　史善</v>
          </cell>
          <cell r="G136" t="str">
            <v>358-0011</v>
          </cell>
          <cell r="H136" t="str">
            <v>入間市下藤沢771-4</v>
          </cell>
          <cell r="I136" t="str">
            <v>2933-5333</v>
          </cell>
          <cell r="J136">
            <v>3</v>
          </cell>
          <cell r="M136">
            <v>2</v>
          </cell>
        </row>
        <row r="137">
          <cell r="E137" t="str">
            <v>シャローム病院</v>
          </cell>
          <cell r="F137" t="str">
            <v>理事長　鋤柄　稔</v>
          </cell>
          <cell r="G137" t="str">
            <v>355-0005</v>
          </cell>
          <cell r="H137" t="str">
            <v>東松山市松山1496</v>
          </cell>
          <cell r="I137" t="str">
            <v>0493-25-3141</v>
          </cell>
        </row>
        <row r="138">
          <cell r="E138" t="str">
            <v>医療法人社団聖心会　十全病院</v>
          </cell>
          <cell r="F138" t="str">
            <v>院長　林　一郎</v>
          </cell>
          <cell r="G138" t="str">
            <v>343-0807</v>
          </cell>
          <cell r="H138" t="str">
            <v>越谷市赤山町5-10-18</v>
          </cell>
          <cell r="I138" t="str">
            <v>048-964-7377</v>
          </cell>
        </row>
        <row r="139">
          <cell r="E139" t="str">
            <v>医療法人瑞穂会　城南中央病院</v>
          </cell>
          <cell r="F139" t="str">
            <v>理事長　穂坂　邦夫</v>
          </cell>
          <cell r="G139" t="str">
            <v>350-1151</v>
          </cell>
          <cell r="H139" t="str">
            <v>川越市今福2745</v>
          </cell>
          <cell r="I139" t="str">
            <v>049-245-3551</v>
          </cell>
          <cell r="M139">
            <v>1</v>
          </cell>
        </row>
        <row r="140">
          <cell r="E140" t="str">
            <v>庄林医院</v>
          </cell>
          <cell r="F140" t="str">
            <v>庄林　誠</v>
          </cell>
          <cell r="G140" t="str">
            <v>352-0021</v>
          </cell>
          <cell r="H140" t="str">
            <v>埼玉県新座市あたご3-13-2</v>
          </cell>
          <cell r="I140" t="str">
            <v>048-477-3357</v>
          </cell>
        </row>
        <row r="141">
          <cell r="E141" t="str">
            <v>医療法人　上武病院</v>
          </cell>
          <cell r="F141" t="str">
            <v>理事長　泉　洋一</v>
          </cell>
          <cell r="G141" t="str">
            <v>367-0061</v>
          </cell>
          <cell r="H141" t="str">
            <v>本庄市小島５－６－１</v>
          </cell>
          <cell r="I141" t="str">
            <v>049-521-0111</v>
          </cell>
          <cell r="J141">
            <v>1</v>
          </cell>
          <cell r="M141">
            <v>1</v>
          </cell>
        </row>
        <row r="142">
          <cell r="E142" t="str">
            <v>医療法人社団松風会　松風荘病院</v>
          </cell>
          <cell r="F142" t="str">
            <v>院長　山野　茂</v>
          </cell>
          <cell r="G142" t="str">
            <v>358-0012</v>
          </cell>
          <cell r="H142" t="str">
            <v>入間市東藤沢5-9-2</v>
          </cell>
          <cell r="I142" t="str">
            <v>2962-3091</v>
          </cell>
          <cell r="J142">
            <v>2</v>
          </cell>
          <cell r="K142">
            <v>1</v>
          </cell>
          <cell r="M142">
            <v>32</v>
          </cell>
          <cell r="N142">
            <v>8</v>
          </cell>
        </row>
        <row r="143">
          <cell r="E143" t="str">
            <v>白石医院</v>
          </cell>
          <cell r="F143" t="str">
            <v>白石　正二</v>
          </cell>
          <cell r="G143" t="str">
            <v>358-0024</v>
          </cell>
          <cell r="H143" t="str">
            <v>入間市久保稲荷3-29-6</v>
          </cell>
          <cell r="I143" t="str">
            <v>2963-2316</v>
          </cell>
        </row>
        <row r="144">
          <cell r="E144" t="str">
            <v>医療法人若楓会　杉下内科</v>
          </cell>
          <cell r="F144" t="str">
            <v>理事長　杉下　智昭</v>
          </cell>
          <cell r="G144" t="str">
            <v>356-0002</v>
          </cell>
          <cell r="H144" t="str">
            <v>ふじみ野市清見3-1-22</v>
          </cell>
          <cell r="I144" t="str">
            <v>049-264-1145</v>
          </cell>
        </row>
        <row r="145">
          <cell r="E145" t="str">
            <v>医療法人社団愛治会　すこやか内科クリニック</v>
          </cell>
          <cell r="F145" t="str">
            <v>理事長　澤田　雅彦</v>
          </cell>
          <cell r="G145" t="str">
            <v>338-0013</v>
          </cell>
          <cell r="H145" t="str">
            <v>さいたま市中央区鈴谷5-3-12</v>
          </cell>
          <cell r="I145" t="str">
            <v>048-858-0888</v>
          </cell>
        </row>
        <row r="146">
          <cell r="E146" t="str">
            <v>鈴木内科医院</v>
          </cell>
          <cell r="F146" t="str">
            <v>院長　鈴木　忠雄</v>
          </cell>
          <cell r="G146" t="str">
            <v>358-0024</v>
          </cell>
          <cell r="H146" t="str">
            <v>入間市久保稲荷4-14-11</v>
          </cell>
          <cell r="I146" t="str">
            <v>2901-2662</v>
          </cell>
        </row>
        <row r="147">
          <cell r="E147" t="str">
            <v>鈴木内科医院</v>
          </cell>
        </row>
        <row r="148">
          <cell r="E148" t="str">
            <v>医療法人千清会　鈴木脳神経外科</v>
          </cell>
          <cell r="F148" t="str">
            <v>理事長　鈴木　千尋</v>
          </cell>
          <cell r="G148" t="str">
            <v>350-1175</v>
          </cell>
          <cell r="H148" t="str">
            <v>川越市笠幡2082</v>
          </cell>
          <cell r="I148" t="str">
            <v>049-233-7701</v>
          </cell>
        </row>
        <row r="149">
          <cell r="E149" t="str">
            <v>すずのきメンタルケアクリニック</v>
          </cell>
          <cell r="F149" t="str">
            <v>理事長　鈴木　枝里子</v>
          </cell>
          <cell r="G149" t="str">
            <v>346-0024</v>
          </cell>
          <cell r="H149" t="str">
            <v>久喜市北青柳1519</v>
          </cell>
          <cell r="I149" t="str">
            <v>0480-29-2800</v>
          </cell>
        </row>
        <row r="150">
          <cell r="E150" t="str">
            <v>医療法人明晴会　西武入間病院</v>
          </cell>
          <cell r="F150" t="str">
            <v>理事長　野中　晴彦</v>
          </cell>
          <cell r="G150" t="str">
            <v>358-0054</v>
          </cell>
          <cell r="H150" t="str">
            <v>入間市野田3078-13</v>
          </cell>
          <cell r="I150" t="str">
            <v>2932-1121</v>
          </cell>
          <cell r="J150">
            <v>2</v>
          </cell>
          <cell r="M150">
            <v>6</v>
          </cell>
        </row>
        <row r="151">
          <cell r="E151" t="str">
            <v>一般財団法人野中東晧会　静風荘病院</v>
          </cell>
          <cell r="F151" t="str">
            <v>理事長　野中　英行</v>
          </cell>
          <cell r="G151" t="str">
            <v>352-0023</v>
          </cell>
          <cell r="H151" t="str">
            <v>新座市堀ノ内１－９－２８</v>
          </cell>
          <cell r="I151" t="str">
            <v>048-477-7300</v>
          </cell>
          <cell r="J151">
            <v>1</v>
          </cell>
          <cell r="M151">
            <v>1</v>
          </cell>
          <cell r="P151">
            <v>1</v>
          </cell>
        </row>
        <row r="152">
          <cell r="E152" t="str">
            <v>医療法人藤田会　西武川越病院</v>
          </cell>
          <cell r="F152" t="str">
            <v>理事長　藤田　龍一</v>
          </cell>
          <cell r="G152" t="str">
            <v>350-1151</v>
          </cell>
          <cell r="H152" t="str">
            <v>川越市今福265-2</v>
          </cell>
          <cell r="I152" t="str">
            <v>049-244-7511</v>
          </cell>
          <cell r="M152">
            <v>5</v>
          </cell>
          <cell r="P152">
            <v>1</v>
          </cell>
        </row>
        <row r="153">
          <cell r="E153" t="str">
            <v>医療法人　西部診療所</v>
          </cell>
          <cell r="F153" t="str">
            <v>理事長　島田　尚史</v>
          </cell>
          <cell r="G153" t="str">
            <v>350-0806</v>
          </cell>
          <cell r="H153" t="str">
            <v>川越市大字天沼新田307-1</v>
          </cell>
          <cell r="I153" t="str">
            <v>049-233-1114</v>
          </cell>
        </row>
        <row r="154">
          <cell r="E154" t="str">
            <v>医療法人聖仁会　西部総合病院</v>
          </cell>
          <cell r="F154" t="str">
            <v>理事長　西村　直久</v>
          </cell>
          <cell r="G154" t="str">
            <v>338-0824</v>
          </cell>
          <cell r="H154" t="str">
            <v>さいたま市桜区上大久保８８４</v>
          </cell>
          <cell r="I154" t="str">
            <v>048-854-1111</v>
          </cell>
          <cell r="M154">
            <v>1</v>
          </cell>
        </row>
        <row r="155">
          <cell r="E155" t="str">
            <v>せおクリニック</v>
          </cell>
          <cell r="F155" t="str">
            <v>瀬尾　圭亮</v>
          </cell>
          <cell r="G155" t="str">
            <v>352-0002</v>
          </cell>
          <cell r="H155" t="str">
            <v>新座市東2-4-31</v>
          </cell>
          <cell r="I155" t="str">
            <v>048-480-3905</v>
          </cell>
        </row>
        <row r="156">
          <cell r="E156" t="str">
            <v>関根内科外科医院</v>
          </cell>
          <cell r="F156" t="str">
            <v>関根　武彦</v>
          </cell>
          <cell r="G156" t="str">
            <v>367-0232</v>
          </cell>
          <cell r="H156" t="str">
            <v>埼玉県児玉郡神川町新里221-1</v>
          </cell>
          <cell r="I156" t="str">
            <v>049-577-7667</v>
          </cell>
          <cell r="J156">
            <v>4</v>
          </cell>
        </row>
        <row r="157">
          <cell r="E157" t="str">
            <v>医療法人社団関心会　関本記念病院</v>
          </cell>
          <cell r="F157" t="str">
            <v>院長　関本　幹雄</v>
          </cell>
          <cell r="G157" t="str">
            <v>350-1151</v>
          </cell>
          <cell r="H157" t="str">
            <v>川越市今福1673</v>
          </cell>
          <cell r="I157" t="str">
            <v>049-241-0300</v>
          </cell>
          <cell r="J157">
            <v>1</v>
          </cell>
          <cell r="M157">
            <v>5</v>
          </cell>
          <cell r="P157">
            <v>1</v>
          </cell>
        </row>
        <row r="158">
          <cell r="E158" t="str">
            <v>医療法人社団ユーアイエメリー会　草加すずのきクリニック</v>
          </cell>
          <cell r="F158" t="str">
            <v>院長　近藤　威史</v>
          </cell>
          <cell r="G158" t="str">
            <v>340-0015</v>
          </cell>
          <cell r="H158" t="str">
            <v>草加市高砂2-17-32</v>
          </cell>
          <cell r="I158" t="str">
            <v>048-922-3377</v>
          </cell>
        </row>
        <row r="159">
          <cell r="E159" t="str">
            <v>傍島外科</v>
          </cell>
          <cell r="F159" t="str">
            <v>傍島　潤</v>
          </cell>
          <cell r="G159" t="str">
            <v>350-1142</v>
          </cell>
          <cell r="H159" t="str">
            <v>川越市藤間937-3</v>
          </cell>
          <cell r="I159" t="str">
            <v>049-245-3211</v>
          </cell>
          <cell r="J159">
            <v>3</v>
          </cell>
        </row>
        <row r="160">
          <cell r="E160" t="str">
            <v>医療法人尚寿会　大生病院</v>
          </cell>
          <cell r="F160" t="str">
            <v>理事長　寶積　英彦</v>
          </cell>
          <cell r="G160" t="str">
            <v>350-1317</v>
          </cell>
          <cell r="H160" t="str">
            <v>狭山市水野600</v>
          </cell>
          <cell r="I160" t="str">
            <v>2957-1141</v>
          </cell>
          <cell r="J160">
            <v>73</v>
          </cell>
          <cell r="K160">
            <v>1</v>
          </cell>
          <cell r="M160">
            <v>96</v>
          </cell>
          <cell r="N160">
            <v>1</v>
          </cell>
          <cell r="P160">
            <v>3</v>
          </cell>
          <cell r="R160">
            <v>1</v>
          </cell>
        </row>
        <row r="161">
          <cell r="E161" t="str">
            <v>医療法人向英会　高田整形外科病院</v>
          </cell>
          <cell r="F161" t="str">
            <v>理事長　高田　研</v>
          </cell>
          <cell r="G161" t="str">
            <v>352-0011</v>
          </cell>
          <cell r="H161" t="str">
            <v>新座市野火止6-5-20</v>
          </cell>
          <cell r="I161" t="str">
            <v>048-478-5222</v>
          </cell>
          <cell r="M161">
            <v>3</v>
          </cell>
        </row>
        <row r="162">
          <cell r="E162" t="str">
            <v>医療法人新紀会　高津江南クリニック</v>
          </cell>
          <cell r="F162" t="str">
            <v>医師　高津　出</v>
          </cell>
          <cell r="G162" t="str">
            <v>360-0112</v>
          </cell>
          <cell r="H162" t="str">
            <v>熊谷市樋春1974番地5</v>
          </cell>
          <cell r="I162" t="str">
            <v>048-539-0500</v>
          </cell>
        </row>
        <row r="163">
          <cell r="E163" t="str">
            <v>医療法人英幸会　高橋内科胃腸科クリニック</v>
          </cell>
          <cell r="F163" t="str">
            <v>理事長　高橋　直嗣</v>
          </cell>
          <cell r="G163" t="str">
            <v>355-0022</v>
          </cell>
          <cell r="H163" t="str">
            <v>東松山市御茶山町14-24</v>
          </cell>
          <cell r="I163" t="str">
            <v>0493-23-0880</v>
          </cell>
        </row>
        <row r="164">
          <cell r="E164" t="str">
            <v>髙橋内科</v>
          </cell>
          <cell r="F164" t="str">
            <v>院長　高橋　賢</v>
          </cell>
          <cell r="G164" t="str">
            <v>358-0011</v>
          </cell>
          <cell r="H164" t="str">
            <v>入間市下藤沢382-6</v>
          </cell>
          <cell r="I164" t="str">
            <v>2901-0777</v>
          </cell>
        </row>
        <row r="165">
          <cell r="E165" t="str">
            <v>医療法人社団恵養会　武田クリニック</v>
          </cell>
          <cell r="F165" t="str">
            <v>院長　武田　潤</v>
          </cell>
          <cell r="G165" t="str">
            <v>356-0007</v>
          </cell>
          <cell r="H165" t="str">
            <v>ふじみ野市北野1-5-7</v>
          </cell>
          <cell r="I165" t="str">
            <v>049-262-3551</v>
          </cell>
        </row>
        <row r="166">
          <cell r="E166" t="str">
            <v>医療法人秀志会　たなか整形外科クリニック</v>
          </cell>
          <cell r="F166" t="str">
            <v>理事長　田中　秀和</v>
          </cell>
          <cell r="G166" t="str">
            <v>353-0005</v>
          </cell>
          <cell r="H166" t="str">
            <v>志木市幸町4-3-18</v>
          </cell>
          <cell r="I166" t="str">
            <v>048-486-1010</v>
          </cell>
          <cell r="J166">
            <v>1</v>
          </cell>
        </row>
        <row r="167">
          <cell r="E167" t="str">
            <v>医療法人　田中内科医院</v>
          </cell>
          <cell r="F167" t="str">
            <v>理事長　岡崎　滋樹</v>
          </cell>
          <cell r="G167" t="str">
            <v>352-0011</v>
          </cell>
          <cell r="H167" t="str">
            <v>新座市野火止6-21-28</v>
          </cell>
          <cell r="I167" t="str">
            <v>048-477-3536</v>
          </cell>
        </row>
        <row r="168">
          <cell r="E168" t="str">
            <v>医療法人栄康会　玉井産婦人科医院</v>
          </cell>
          <cell r="F168" t="str">
            <v>理事長　玉井　輝章</v>
          </cell>
          <cell r="G168" t="str">
            <v>345-0025</v>
          </cell>
          <cell r="H168" t="str">
            <v>北葛飾郡杉戸町清地1-2-30</v>
          </cell>
          <cell r="I168" t="str">
            <v>0480-33-2464</v>
          </cell>
        </row>
        <row r="169">
          <cell r="E169" t="str">
            <v>医療法人よし乃会　たまがわクリニック</v>
          </cell>
          <cell r="F169" t="str">
            <v>理事長　松田　ひとみ</v>
          </cell>
          <cell r="G169" t="str">
            <v>355-0343</v>
          </cell>
          <cell r="H169" t="str">
            <v>埼玉県比企郡ときがわ町五明１２６７－１</v>
          </cell>
          <cell r="I169" t="str">
            <v>049-366-0128</v>
          </cell>
        </row>
        <row r="170">
          <cell r="E170" t="str">
            <v>医療法人昭桜会　段塚クリニック</v>
          </cell>
          <cell r="F170" t="str">
            <v>理事長　段塚　桜綾香</v>
          </cell>
          <cell r="G170" t="str">
            <v>358-0011</v>
          </cell>
          <cell r="H170" t="str">
            <v>入間市下藤沢368-3</v>
          </cell>
          <cell r="I170" t="str">
            <v>042-964-3511</v>
          </cell>
          <cell r="J170">
            <v>3</v>
          </cell>
          <cell r="P170">
            <v>1</v>
          </cell>
        </row>
        <row r="171">
          <cell r="E171" t="str">
            <v>医療法人八徳会　ちあきメディカルクリニック</v>
          </cell>
          <cell r="F171" t="str">
            <v>理事長　太井　千明</v>
          </cell>
          <cell r="G171" t="str">
            <v>350-0045</v>
          </cell>
          <cell r="H171" t="str">
            <v>川越市南通町2-3　小野澤ビル2Ｆ</v>
          </cell>
          <cell r="I171" t="str">
            <v>049-225-0199</v>
          </cell>
        </row>
        <row r="172">
          <cell r="E172" t="str">
            <v>秩父生協病院</v>
          </cell>
          <cell r="F172" t="str">
            <v>山田　昌樹</v>
          </cell>
          <cell r="G172" t="str">
            <v>３６８－００１６</v>
          </cell>
          <cell r="H172" t="str">
            <v>秩父市阿保町1-11</v>
          </cell>
          <cell r="I172" t="str">
            <v>0494-23-1300</v>
          </cell>
          <cell r="M172">
            <v>1</v>
          </cell>
        </row>
        <row r="173">
          <cell r="E173" t="str">
            <v>医療法人俊仁会　秩父第一病院</v>
          </cell>
          <cell r="F173" t="str">
            <v>理事長　井上　敏克</v>
          </cell>
          <cell r="G173" t="str">
            <v>368-0051</v>
          </cell>
          <cell r="H173" t="str">
            <v>秩父市中村町2-8-14</v>
          </cell>
          <cell r="I173" t="str">
            <v>0494-25-0311</v>
          </cell>
        </row>
        <row r="174">
          <cell r="E174" t="str">
            <v>医療法人全和会　秩父中央病院</v>
          </cell>
          <cell r="F174" t="str">
            <v>理事長　内田　里華</v>
          </cell>
          <cell r="G174" t="str">
            <v>368-0056</v>
          </cell>
          <cell r="H174" t="str">
            <v>秩父市寺尾1404</v>
          </cell>
          <cell r="I174" t="str">
            <v>0494-24-5551</v>
          </cell>
        </row>
        <row r="175">
          <cell r="E175" t="str">
            <v>塚越内科小児科</v>
          </cell>
          <cell r="F175" t="str">
            <v>医師　塚越　茂</v>
          </cell>
          <cell r="G175" t="str">
            <v>367-0051</v>
          </cell>
          <cell r="H175" t="str">
            <v>本庄市本庄1-1-6</v>
          </cell>
          <cell r="I175" t="str">
            <v>0495-22-3152</v>
          </cell>
        </row>
        <row r="176">
          <cell r="E176" t="str">
            <v>医療法人社団風凛香　つばさクリニック</v>
          </cell>
          <cell r="F176" t="str">
            <v>理事長　大瀬　亨</v>
          </cell>
          <cell r="G176" t="str">
            <v>337-0016</v>
          </cell>
          <cell r="H176" t="str">
            <v>さいたま市見沼区東門前43-1</v>
          </cell>
          <cell r="I176" t="str">
            <v>048-682-2839</v>
          </cell>
        </row>
        <row r="177">
          <cell r="E177" t="str">
            <v>医療法人菊一会　鶴ヶ島池ノ台病院</v>
          </cell>
          <cell r="F177" t="str">
            <v>理事長　石井　俊昭</v>
          </cell>
          <cell r="G177" t="str">
            <v>350-2213</v>
          </cell>
          <cell r="H177" t="str">
            <v>鶴ヶ島市脚折1440-2</v>
          </cell>
          <cell r="I177" t="str">
            <v>049-287-2288</v>
          </cell>
        </row>
        <row r="178">
          <cell r="E178" t="str">
            <v>医療法人社団満寿会　鶴ヶ島在宅医療診療所</v>
          </cell>
          <cell r="F178" t="str">
            <v>理事長　小川　郁男</v>
          </cell>
          <cell r="G178" t="str">
            <v>350-2223</v>
          </cell>
          <cell r="H178" t="str">
            <v>鶴ヶ島市高倉772-1</v>
          </cell>
          <cell r="I178" t="str">
            <v>049-287-6519</v>
          </cell>
          <cell r="J178">
            <v>1</v>
          </cell>
        </row>
        <row r="179">
          <cell r="E179" t="str">
            <v>医療法人さくら　鶴瀬腎クリニック</v>
          </cell>
          <cell r="F179" t="str">
            <v>理事長　黒澤　範夫</v>
          </cell>
          <cell r="G179" t="str">
            <v>354-0021</v>
          </cell>
          <cell r="H179" t="str">
            <v>富士見市鶴馬3523-1</v>
          </cell>
          <cell r="I179" t="str">
            <v>049-293-5771</v>
          </cell>
          <cell r="M179">
            <v>1</v>
          </cell>
        </row>
        <row r="180">
          <cell r="E180" t="str">
            <v>医療法人社団武蔵野会　TMGサテライトクリニック朝霞台</v>
          </cell>
          <cell r="F180" t="str">
            <v>理事長　中村　毅</v>
          </cell>
          <cell r="G180" t="str">
            <v>351-0021</v>
          </cell>
          <cell r="H180" t="str">
            <v>朝霞市西弁財1丁目8番21号</v>
          </cell>
          <cell r="I180" t="str">
            <v>048-452-7700</v>
          </cell>
        </row>
        <row r="181">
          <cell r="E181" t="str">
            <v>医療法人社団武蔵野会　TMG宗岡中央病院</v>
          </cell>
          <cell r="F181" t="str">
            <v>理事長　中村　毅</v>
          </cell>
          <cell r="G181" t="str">
            <v>353-0001</v>
          </cell>
          <cell r="H181" t="str">
            <v>志木市上宗岡５－１４－５０</v>
          </cell>
          <cell r="I181" t="str">
            <v>048-472-9211</v>
          </cell>
        </row>
        <row r="182">
          <cell r="E182" t="str">
            <v>医療法人明医研　デュエット内科クリニック</v>
          </cell>
          <cell r="F182" t="str">
            <v>理事長　中根　晴幸</v>
          </cell>
          <cell r="G182" t="str">
            <v>336-0021</v>
          </cell>
          <cell r="H182" t="str">
            <v>さいたま市南区別所6-18-8</v>
          </cell>
          <cell r="I182" t="str">
            <v>048-866-7350</v>
          </cell>
          <cell r="J182">
            <v>1</v>
          </cell>
        </row>
        <row r="183">
          <cell r="E183" t="str">
            <v>医療法人社団博翔会　桃泉園北本病院</v>
          </cell>
          <cell r="F183" t="str">
            <v>理事長　赤柴　恒人</v>
          </cell>
          <cell r="G183" t="str">
            <v>364-0001</v>
          </cell>
          <cell r="H183" t="str">
            <v>北本市深井3丁目75番地</v>
          </cell>
          <cell r="I183" t="str">
            <v>048-543-1011</v>
          </cell>
          <cell r="J183">
            <v>1</v>
          </cell>
        </row>
        <row r="184">
          <cell r="E184" t="str">
            <v>医療法人壽鶴会　東武中央病院</v>
          </cell>
          <cell r="F184" t="str">
            <v>理事長　菅野　千鶴子</v>
          </cell>
          <cell r="G184" t="str">
            <v>351-0114</v>
          </cell>
          <cell r="H184" t="str">
            <v>和光市本町28-1</v>
          </cell>
          <cell r="I184" t="str">
            <v>048-464-6211</v>
          </cell>
        </row>
        <row r="185">
          <cell r="E185" t="str">
            <v>医療法人社団幸常会　得丸医院</v>
          </cell>
          <cell r="F185" t="str">
            <v>理事長　得丸　幸夫</v>
          </cell>
          <cell r="G185" t="str">
            <v>350-1122</v>
          </cell>
          <cell r="H185" t="str">
            <v>川越市脇田町７－１１</v>
          </cell>
          <cell r="I185" t="str">
            <v>049-222-1755</v>
          </cell>
        </row>
        <row r="186">
          <cell r="E186" t="str">
            <v>社会医療法人　都市医療研究会［関越］会</v>
          </cell>
          <cell r="F186" t="str">
            <v>理事長　安村　寛</v>
          </cell>
          <cell r="G186" t="str">
            <v>350-2213</v>
          </cell>
          <cell r="H186" t="str">
            <v>鶴ヶ島市脚折145-1</v>
          </cell>
          <cell r="I186" t="str">
            <v>049-285-3161</v>
          </cell>
        </row>
        <row r="187">
          <cell r="E187" t="str">
            <v>医療法人社団東光会　戸田中央総合病院</v>
          </cell>
          <cell r="F187" t="str">
            <v>理事長　中村　毅</v>
          </cell>
          <cell r="G187" t="str">
            <v>335-0023</v>
          </cell>
          <cell r="H187" t="str">
            <v>戸田市本町1丁目19番3号</v>
          </cell>
          <cell r="I187" t="str">
            <v>048-442-1111</v>
          </cell>
        </row>
        <row r="188">
          <cell r="E188" t="str">
            <v>医療法人高仁会　戸田病院</v>
          </cell>
          <cell r="F188" t="str">
            <v>理事長　高橋　太郎</v>
          </cell>
          <cell r="G188" t="str">
            <v>335-0026</v>
          </cell>
          <cell r="H188" t="str">
            <v>戸田市新曽南３－４－２５</v>
          </cell>
          <cell r="I188" t="str">
            <v>048-442-3824</v>
          </cell>
          <cell r="M188">
            <v>1</v>
          </cell>
          <cell r="P188">
            <v>1</v>
          </cell>
        </row>
        <row r="189">
          <cell r="E189" t="str">
            <v>医療法人聖愛会　ともえクリニック　</v>
          </cell>
          <cell r="F189" t="str">
            <v>理事長　巴　雅威</v>
          </cell>
          <cell r="G189" t="str">
            <v>350-1315</v>
          </cell>
          <cell r="H189" t="str">
            <v>狭山市北入曽４５７－３</v>
          </cell>
          <cell r="I189" t="str">
            <v>04-2957-9105</v>
          </cell>
          <cell r="J189">
            <v>1</v>
          </cell>
        </row>
        <row r="190">
          <cell r="E190" t="str">
            <v>豊岡クリニック</v>
          </cell>
          <cell r="F190" t="str">
            <v>院長　下地　克典</v>
          </cell>
          <cell r="G190" t="str">
            <v>358-0003</v>
          </cell>
          <cell r="H190" t="str">
            <v>入間市豊岡１－２－１７</v>
          </cell>
          <cell r="I190" t="str">
            <v>04-2963-1116</v>
          </cell>
          <cell r="J190">
            <v>1</v>
          </cell>
          <cell r="K190">
            <v>1</v>
          </cell>
          <cell r="M190">
            <v>1</v>
          </cell>
        </row>
        <row r="191">
          <cell r="E191" t="str">
            <v>医療法人豊岡整形外科病院</v>
          </cell>
          <cell r="F191" t="str">
            <v>理事長　岩橋　正樹</v>
          </cell>
          <cell r="G191" t="str">
            <v>358-0003</v>
          </cell>
          <cell r="H191" t="str">
            <v>入間市豊岡1-7-16</v>
          </cell>
          <cell r="I191" t="str">
            <v>2962-8256</v>
          </cell>
          <cell r="J191">
            <v>1</v>
          </cell>
          <cell r="M191">
            <v>1</v>
          </cell>
        </row>
        <row r="192">
          <cell r="E192" t="str">
            <v>医療法人社団宏志会　豊岡第一病院</v>
          </cell>
          <cell r="F192" t="str">
            <v>理事長　山根　誓二</v>
          </cell>
          <cell r="G192" t="str">
            <v>358-0007</v>
          </cell>
          <cell r="H192" t="str">
            <v>入間市黒須1369-3</v>
          </cell>
          <cell r="I192" t="str">
            <v>3964-6311</v>
          </cell>
          <cell r="J192">
            <v>6</v>
          </cell>
          <cell r="M192">
            <v>1</v>
          </cell>
          <cell r="S192">
            <v>1</v>
          </cell>
        </row>
        <row r="193">
          <cell r="E193" t="str">
            <v>医療法人社団悠崇会　永尾醫院</v>
          </cell>
          <cell r="F193" t="str">
            <v>理事長　永尾　正</v>
          </cell>
          <cell r="G193" t="str">
            <v>335-0023</v>
          </cell>
          <cell r="H193" t="str">
            <v>戸田市本町4-2-1</v>
          </cell>
          <cell r="I193" t="str">
            <v>048-441-3773</v>
          </cell>
        </row>
        <row r="194">
          <cell r="E194" t="str">
            <v>医療法人社団仁勝会　中川内科小児科医院</v>
          </cell>
          <cell r="F194" t="str">
            <v>院長　中川　勝</v>
          </cell>
          <cell r="G194" t="str">
            <v>354-0018</v>
          </cell>
          <cell r="H194" t="str">
            <v>富士見市西みずほ台1-20-6</v>
          </cell>
          <cell r="I194" t="str">
            <v>049-254-1545</v>
          </cell>
          <cell r="J194">
            <v>1</v>
          </cell>
        </row>
        <row r="195">
          <cell r="E195" t="str">
            <v>医療法人社団　中島医院</v>
          </cell>
          <cell r="F195" t="str">
            <v>理事長　中島　市郎</v>
          </cell>
          <cell r="G195" t="str">
            <v>354-0026</v>
          </cell>
          <cell r="H195" t="str">
            <v>富士見市鶴瀬西2-16-54</v>
          </cell>
          <cell r="I195" t="str">
            <v>049-251-0793</v>
          </cell>
          <cell r="M195">
            <v>1</v>
          </cell>
        </row>
        <row r="196">
          <cell r="E196" t="str">
            <v>医療法人社団　中嶋内科泌尿器科医院</v>
          </cell>
          <cell r="F196" t="str">
            <v>理事長　中嶋　千聰</v>
          </cell>
          <cell r="G196" t="str">
            <v>350-1114</v>
          </cell>
          <cell r="H196" t="str">
            <v>埼玉県川越市東田町22-10</v>
          </cell>
          <cell r="I196" t="str">
            <v>049-242-2249</v>
          </cell>
          <cell r="J196">
            <v>2</v>
          </cell>
        </row>
        <row r="197">
          <cell r="E197" t="str">
            <v>医療法人財団啓明会　中島病院</v>
          </cell>
          <cell r="F197" t="str">
            <v>理事長　中島　直人</v>
          </cell>
          <cell r="G197" t="str">
            <v>335-0011</v>
          </cell>
          <cell r="H197" t="str">
            <v>埼玉県戸田市下戸田2-7-10</v>
          </cell>
          <cell r="I197" t="str">
            <v>048－441-1211</v>
          </cell>
        </row>
        <row r="198">
          <cell r="E198" t="str">
            <v>医療法人社団医新会　長瀞医新クリニック</v>
          </cell>
          <cell r="F198" t="str">
            <v>理事長　横山　博美</v>
          </cell>
          <cell r="G198" t="str">
            <v>369-1311</v>
          </cell>
          <cell r="H198" t="str">
            <v>秩父郡長瀞町大字岩田583</v>
          </cell>
          <cell r="I198" t="str">
            <v>0494-66-1000</v>
          </cell>
        </row>
        <row r="199">
          <cell r="E199" t="str">
            <v>医療法人社団翠仁会　中村クリニック</v>
          </cell>
          <cell r="F199" t="str">
            <v>理事長　中村　映子</v>
          </cell>
          <cell r="G199" t="str">
            <v>352-0003</v>
          </cell>
          <cell r="H199" t="str">
            <v>新座市北野2-5-10</v>
          </cell>
          <cell r="I199" t="str">
            <v>048-478-1327</v>
          </cell>
          <cell r="J199">
            <v>1</v>
          </cell>
        </row>
        <row r="200">
          <cell r="E200" t="str">
            <v>中村外科</v>
          </cell>
          <cell r="F200" t="str">
            <v>医師　中村　欣正</v>
          </cell>
          <cell r="G200" t="str">
            <v>350-1142</v>
          </cell>
          <cell r="H200" t="str">
            <v>川越市藤間937-3</v>
          </cell>
          <cell r="I200" t="str">
            <v>049-245-3211</v>
          </cell>
        </row>
        <row r="201">
          <cell r="E201" t="str">
            <v>医療法人名栗園　名栗園診療所</v>
          </cell>
          <cell r="F201" t="str">
            <v>理事長　高見　伸江</v>
          </cell>
          <cell r="G201" t="str">
            <v>357-0112</v>
          </cell>
          <cell r="H201" t="str">
            <v>飯能市下名栗465-1</v>
          </cell>
          <cell r="I201" t="str">
            <v>042-979-0156</v>
          </cell>
          <cell r="P201">
            <v>1</v>
          </cell>
        </row>
        <row r="202">
          <cell r="E202" t="str">
            <v>なすクリニック</v>
          </cell>
          <cell r="F202" t="str">
            <v>那須　学</v>
          </cell>
          <cell r="G202" t="str">
            <v>361-0077</v>
          </cell>
          <cell r="H202" t="str">
            <v>行田市忍2-19-1清水ビル1F</v>
          </cell>
          <cell r="I202" t="str">
            <v>048-550-4000</v>
          </cell>
          <cell r="M202">
            <v>1</v>
          </cell>
        </row>
        <row r="203">
          <cell r="E203" t="str">
            <v>医療法人慶全会　新座クリニック</v>
          </cell>
          <cell r="F203" t="str">
            <v>理事長　内田　修</v>
          </cell>
          <cell r="G203" t="str">
            <v>352-0006</v>
          </cell>
          <cell r="H203" t="str">
            <v>新座市新座1-13-3</v>
          </cell>
          <cell r="I203" t="str">
            <v>048-479-6321</v>
          </cell>
        </row>
        <row r="204">
          <cell r="E204" t="str">
            <v>医療法人社団武蔵野会　新座志木中央総合病院</v>
          </cell>
          <cell r="F204" t="str">
            <v>院長　林　淳慈</v>
          </cell>
          <cell r="G204" t="str">
            <v>352-0001</v>
          </cell>
          <cell r="H204" t="str">
            <v>新座市東北1-7-2</v>
          </cell>
          <cell r="I204" t="str">
            <v>048-474-7211</v>
          </cell>
          <cell r="J204">
            <v>1</v>
          </cell>
          <cell r="M204">
            <v>1</v>
          </cell>
        </row>
        <row r="205">
          <cell r="E205" t="str">
            <v>医療法人社団青葉会　新座病院</v>
          </cell>
          <cell r="F205" t="str">
            <v>理事長　中村　毅</v>
          </cell>
          <cell r="G205" t="str">
            <v>352-0023</v>
          </cell>
          <cell r="H205" t="str">
            <v>新座市堀ノ内3-14-30</v>
          </cell>
          <cell r="I205" t="str">
            <v>048-481-1611</v>
          </cell>
        </row>
        <row r="206">
          <cell r="E206" t="str">
            <v>医療法人 西狭山病院</v>
          </cell>
          <cell r="F206" t="str">
            <v>理事長　磯野　一雄</v>
          </cell>
          <cell r="G206" t="str">
            <v>350-1305</v>
          </cell>
          <cell r="H206" t="str">
            <v>狭山市入間川4-19-18</v>
          </cell>
          <cell r="I206" t="str">
            <v>2954-2421</v>
          </cell>
          <cell r="J206">
            <v>6</v>
          </cell>
          <cell r="K206">
            <v>1</v>
          </cell>
          <cell r="M206">
            <v>3</v>
          </cell>
        </row>
        <row r="207">
          <cell r="E207" t="str">
            <v>医療法人社団昌美会　西村ハートクリニック</v>
          </cell>
          <cell r="F207" t="str">
            <v>理事長　西村　昌雄</v>
          </cell>
          <cell r="G207" t="str">
            <v>362-0075</v>
          </cell>
          <cell r="H207" t="str">
            <v>上尾市柏座1-12-20</v>
          </cell>
          <cell r="I207" t="str">
            <v>048-778-2526</v>
          </cell>
        </row>
        <row r="208">
          <cell r="E208" t="str">
            <v>医療法人　日鼻医院</v>
          </cell>
          <cell r="F208" t="str">
            <v>理事長　日鼻　靖</v>
          </cell>
          <cell r="G208" t="str">
            <v>354-0026</v>
          </cell>
          <cell r="H208" t="str">
            <v>富士見市鶴瀬西2-4-13</v>
          </cell>
          <cell r="I208" t="str">
            <v>049-251-0633</v>
          </cell>
        </row>
        <row r="209">
          <cell r="E209" t="str">
            <v>二本木診療所</v>
          </cell>
          <cell r="F209" t="str">
            <v>小林　雅朗</v>
          </cell>
          <cell r="G209" t="str">
            <v>358-0015</v>
          </cell>
          <cell r="H209" t="str">
            <v>入間市二本木1082</v>
          </cell>
          <cell r="I209" t="str">
            <v>2934-5667</v>
          </cell>
        </row>
        <row r="210">
          <cell r="E210" t="str">
            <v>ぬまざきクリニック</v>
          </cell>
          <cell r="F210" t="str">
            <v>院長　沼﨑　進</v>
          </cell>
          <cell r="G210" t="str">
            <v>350-1320</v>
          </cell>
          <cell r="H210" t="str">
            <v>狭山市広瀬東2-36-21</v>
          </cell>
          <cell r="I210" t="str">
            <v>04-2941-5905</v>
          </cell>
          <cell r="J210">
            <v>17</v>
          </cell>
          <cell r="P210">
            <v>1</v>
          </cell>
        </row>
        <row r="211">
          <cell r="E211" t="str">
            <v>医療法人 野火止クリニック</v>
          </cell>
          <cell r="F211" t="str">
            <v>理事長　増渕　和男</v>
          </cell>
          <cell r="G211" t="str">
            <v>352-0011</v>
          </cell>
          <cell r="H211" t="str">
            <v>新座市野火止8-1-22</v>
          </cell>
          <cell r="I211" t="str">
            <v>048-479-5698</v>
          </cell>
        </row>
        <row r="212">
          <cell r="E212" t="str">
            <v>医療法人明医研　ハーモニークリニック</v>
          </cell>
          <cell r="F212" t="str">
            <v>理事長　中根　晴幸</v>
          </cell>
          <cell r="G212" t="str">
            <v>336-0918</v>
          </cell>
          <cell r="H212" t="str">
            <v>さいたま市緑区松木3-16-6</v>
          </cell>
          <cell r="I212" t="str">
            <v>048-875-7888</v>
          </cell>
          <cell r="J212">
            <v>1</v>
          </cell>
        </row>
        <row r="213">
          <cell r="E213" t="str">
            <v>耳鼻咽喉科気管食道科　橋本医院</v>
          </cell>
          <cell r="F213" t="str">
            <v>橋本　和也</v>
          </cell>
          <cell r="G213" t="str">
            <v>054-0041</v>
          </cell>
          <cell r="H213" t="str">
            <v>入間郡三芳町藤久保３４５－４６</v>
          </cell>
          <cell r="I213" t="str">
            <v>049-258-5258</v>
          </cell>
        </row>
        <row r="214">
          <cell r="E214" t="str">
            <v>医療法人心喜会　蓮田外科医院</v>
          </cell>
          <cell r="F214" t="str">
            <v>院長　佐々木　喜一</v>
          </cell>
          <cell r="G214" t="str">
            <v>349-0115</v>
          </cell>
          <cell r="H214" t="str">
            <v>蓮田市蓮田2061</v>
          </cell>
          <cell r="I214" t="str">
            <v>048-761-1141</v>
          </cell>
        </row>
        <row r="215">
          <cell r="E215" t="str">
            <v>医療法人社団三世会　蓮田南クリニック</v>
          </cell>
          <cell r="F215" t="str">
            <v>院長　桑島　成央</v>
          </cell>
          <cell r="G215" t="str">
            <v>349-0128</v>
          </cell>
          <cell r="H215" t="str">
            <v>蓮田市山ノ内2-41　グッドタイムリビング埼玉蓮田１Ｆ</v>
          </cell>
          <cell r="I215" t="str">
            <v>048-812-8502</v>
          </cell>
          <cell r="J215">
            <v>1</v>
          </cell>
        </row>
        <row r="216">
          <cell r="E216" t="str">
            <v>はせがわクリニック</v>
          </cell>
          <cell r="F216" t="str">
            <v>院長　長谷川　耕太郎</v>
          </cell>
          <cell r="G216" t="str">
            <v>358-0003</v>
          </cell>
          <cell r="H216" t="str">
            <v>入間市豊岡4-6-3</v>
          </cell>
          <cell r="I216" t="str">
            <v>04-2968-3721</v>
          </cell>
          <cell r="J216">
            <v>1</v>
          </cell>
          <cell r="M216">
            <v>5</v>
          </cell>
          <cell r="P216">
            <v>1</v>
          </cell>
        </row>
        <row r="217">
          <cell r="E217" t="str">
            <v>医療法人社団医心会　はたなかクリニック</v>
          </cell>
          <cell r="F217" t="str">
            <v>院長　畑中　宏之</v>
          </cell>
          <cell r="G217" t="str">
            <v>350-1312</v>
          </cell>
          <cell r="H217" t="str">
            <v>狭山市堀兼2356-12</v>
          </cell>
          <cell r="I217" t="str">
            <v>2956-5400</v>
          </cell>
          <cell r="J217">
            <v>109</v>
          </cell>
          <cell r="K217">
            <v>1</v>
          </cell>
          <cell r="M217">
            <v>9</v>
          </cell>
          <cell r="P217">
            <v>6</v>
          </cell>
        </row>
        <row r="218">
          <cell r="E218" t="str">
            <v>内科・循環器内科　初野医院</v>
          </cell>
          <cell r="F218" t="str">
            <v>初野　健人</v>
          </cell>
          <cell r="G218" t="str">
            <v>350-0443</v>
          </cell>
          <cell r="H218" t="str">
            <v>入間郡毛呂山町長瀬７１８</v>
          </cell>
          <cell r="I218" t="str">
            <v>049-294-7713</v>
          </cell>
          <cell r="P218">
            <v>1</v>
          </cell>
        </row>
        <row r="219">
          <cell r="E219" t="str">
            <v>医療法人あかつき会　はとがや病院</v>
          </cell>
          <cell r="F219" t="str">
            <v>理事長　東　真樹</v>
          </cell>
          <cell r="G219" t="str">
            <v>334-0003</v>
          </cell>
          <cell r="H219" t="str">
            <v>川口市坂下町4-16-26</v>
          </cell>
          <cell r="I219" t="str">
            <v>048-281-1468</v>
          </cell>
        </row>
        <row r="220">
          <cell r="E220" t="str">
            <v>医療法人　鳩山第一クリニック</v>
          </cell>
          <cell r="F220" t="str">
            <v>理事長　齊藤　活人</v>
          </cell>
          <cell r="G220" t="str">
            <v>350-0313</v>
          </cell>
          <cell r="H220" t="str">
            <v>比企郡鳩山町松ヶ丘3-7-2</v>
          </cell>
          <cell r="I220" t="str">
            <v>049-296-6800</v>
          </cell>
          <cell r="M220">
            <v>1</v>
          </cell>
        </row>
        <row r="221">
          <cell r="E221" t="str">
            <v>はなわ内科・胃腸内科クリニック</v>
          </cell>
          <cell r="F221" t="str">
            <v>院長　塙　孝泰</v>
          </cell>
          <cell r="G221" t="str">
            <v>358-0013</v>
          </cell>
          <cell r="H221" t="str">
            <v>入間市上藤沢424-24</v>
          </cell>
          <cell r="I221" t="str">
            <v>2935-7122</v>
          </cell>
          <cell r="J221">
            <v>2</v>
          </cell>
        </row>
        <row r="222">
          <cell r="E222" t="str">
            <v>医療法人社団健喜会　はねだクリニック</v>
          </cell>
          <cell r="F222" t="str">
            <v>理事長　羽子田　正喜</v>
          </cell>
          <cell r="G222" t="str">
            <v>351-0005</v>
          </cell>
          <cell r="H222" t="str">
            <v>朝霞市根岸台6-8-35</v>
          </cell>
          <cell r="I222" t="str">
            <v>048-469-2139</v>
          </cell>
        </row>
        <row r="223">
          <cell r="E223" t="str">
            <v>医療法人理清会　馬場内科消化器内科クリニック</v>
          </cell>
          <cell r="F223" t="str">
            <v>理事長　馬場　理加</v>
          </cell>
          <cell r="G223" t="str">
            <v>330-0061</v>
          </cell>
          <cell r="H223" t="str">
            <v>さいたま市浦和区常盤10-10-18　マスナガエン第5ビル2F</v>
          </cell>
        </row>
        <row r="224">
          <cell r="E224" t="str">
            <v>林医院</v>
          </cell>
          <cell r="F224" t="str">
            <v>林　益弘</v>
          </cell>
          <cell r="G224" t="str">
            <v>358-0008</v>
          </cell>
          <cell r="H224" t="str">
            <v>入間市河原町11-26</v>
          </cell>
          <cell r="I224" t="str">
            <v>2963-4716</v>
          </cell>
        </row>
        <row r="225">
          <cell r="E225" t="str">
            <v>林原皮膚科医院</v>
          </cell>
          <cell r="F225" t="str">
            <v>院長　林原　義明</v>
          </cell>
          <cell r="G225" t="str">
            <v>350-0809</v>
          </cell>
          <cell r="H225" t="str">
            <v>川越市鯨井新田6-1</v>
          </cell>
          <cell r="I225" t="str">
            <v>049-234-6321</v>
          </cell>
        </row>
        <row r="226">
          <cell r="E226" t="str">
            <v>社会医療法人東明会　原田病院</v>
          </cell>
          <cell r="F226" t="str">
            <v>理事長　原田　直幸　</v>
          </cell>
          <cell r="G226" t="str">
            <v>358-0003</v>
          </cell>
          <cell r="H226" t="str">
            <v>入間市豊岡１－１３－３</v>
          </cell>
          <cell r="I226" t="str">
            <v>2962-1251</v>
          </cell>
          <cell r="J226">
            <v>1</v>
          </cell>
          <cell r="M226">
            <v>7</v>
          </cell>
        </row>
        <row r="227">
          <cell r="E227" t="str">
            <v>医療法人社団医凰会　春野クリニック</v>
          </cell>
          <cell r="F227" t="str">
            <v>理事長　林　義智</v>
          </cell>
          <cell r="G227" t="str">
            <v>337-0003</v>
          </cell>
          <cell r="H227" t="str">
            <v>さいたま市見沼区深作3-40-5</v>
          </cell>
          <cell r="I227" t="str">
            <v>048-680-1122</v>
          </cell>
          <cell r="M227">
            <v>2</v>
          </cell>
        </row>
        <row r="228">
          <cell r="E228" t="str">
            <v>はんだ内科クリニック</v>
          </cell>
          <cell r="F228" t="str">
            <v>院長　半田　貫一</v>
          </cell>
          <cell r="G228" t="str">
            <v>353-0004</v>
          </cell>
          <cell r="H228" t="str">
            <v>志木市本町6-18-5　医療ビル1階</v>
          </cell>
          <cell r="I228" t="str">
            <v>048-486-2327</v>
          </cell>
          <cell r="J228">
            <v>1</v>
          </cell>
        </row>
        <row r="229">
          <cell r="E229" t="str">
            <v>医療法人河井会　飯能クリニック</v>
          </cell>
          <cell r="F229" t="str">
            <v>理事長　河井　敏幸</v>
          </cell>
          <cell r="G229" t="str">
            <v>357-0034</v>
          </cell>
          <cell r="H229" t="str">
            <v>飯能市東町12-9</v>
          </cell>
          <cell r="I229" t="str">
            <v>042-974-4171</v>
          </cell>
          <cell r="J229">
            <v>4</v>
          </cell>
        </row>
        <row r="230">
          <cell r="E230" t="str">
            <v>医療法人泰一会　飯能整形外科病院</v>
          </cell>
          <cell r="F230" t="str">
            <v>理事長　木川　泰宏</v>
          </cell>
          <cell r="G230" t="str">
            <v>357-0034</v>
          </cell>
          <cell r="H230" t="str">
            <v>飯能市東町12-2</v>
          </cell>
          <cell r="I230" t="str">
            <v>042-975-7575</v>
          </cell>
          <cell r="J230">
            <v>68</v>
          </cell>
          <cell r="M230">
            <v>3</v>
          </cell>
          <cell r="P230">
            <v>1</v>
          </cell>
        </row>
        <row r="231">
          <cell r="E231" t="str">
            <v>医療法人靖和会　飯能靖和病院　　</v>
          </cell>
          <cell r="F231" t="str">
            <v>理事長　木川　浩志</v>
          </cell>
          <cell r="G231" t="str">
            <v>357-0016</v>
          </cell>
          <cell r="H231" t="str">
            <v>飯能市下加治137-2</v>
          </cell>
          <cell r="I231" t="str">
            <v>042-974-2311</v>
          </cell>
          <cell r="M231">
            <v>8</v>
          </cell>
        </row>
        <row r="232">
          <cell r="E232" t="str">
            <v>医療法人橘会　飯能中央病院</v>
          </cell>
          <cell r="F232" t="str">
            <v>理事長　中西　克枝</v>
          </cell>
          <cell r="G232" t="str">
            <v>357-0037</v>
          </cell>
          <cell r="H232" t="str">
            <v>飯能市稲荷町12-7</v>
          </cell>
          <cell r="I232" t="str">
            <v>042-972-6161</v>
          </cell>
          <cell r="J232">
            <v>2</v>
          </cell>
        </row>
        <row r="233">
          <cell r="E233" t="str">
            <v>飯能市東吾野医療介護センター診療所</v>
          </cell>
          <cell r="F233" t="str">
            <v>センター長　原田　俊一</v>
          </cell>
          <cell r="G233" t="str">
            <v>357-0204</v>
          </cell>
          <cell r="H233" t="str">
            <v>飯能市虎秀25-1</v>
          </cell>
          <cell r="I233" t="str">
            <v>042-978-2000</v>
          </cell>
        </row>
        <row r="234">
          <cell r="E234" t="str">
            <v>医療法人好友会　飯能老年病センター</v>
          </cell>
          <cell r="F234" t="str">
            <v>理事長　木川　好章</v>
          </cell>
          <cell r="G234" t="str">
            <v>357-0016</v>
          </cell>
          <cell r="H234" t="str">
            <v>飯能市下加治147</v>
          </cell>
          <cell r="I234" t="str">
            <v>042-974-2500</v>
          </cell>
          <cell r="J234">
            <v>8</v>
          </cell>
          <cell r="M234">
            <v>1</v>
          </cell>
        </row>
        <row r="235">
          <cell r="E235" t="str">
            <v>公益社団法人　東松山医師会病院</v>
          </cell>
          <cell r="F235" t="str">
            <v>院長　松本　万夫</v>
          </cell>
          <cell r="G235" t="str">
            <v>355-0021</v>
          </cell>
          <cell r="H235" t="str">
            <v>東松山市神明町1-15-10</v>
          </cell>
          <cell r="I235" t="str">
            <v>0493-22-2822</v>
          </cell>
        </row>
        <row r="236">
          <cell r="E236" t="str">
            <v>医療法人誠光会　ひかりクリニック</v>
          </cell>
          <cell r="F236" t="str">
            <v>理事長　大谷　洋一</v>
          </cell>
          <cell r="G236" t="str">
            <v>330-0852</v>
          </cell>
          <cell r="H236" t="str">
            <v>さいたま市大宮区大成町3-339-2</v>
          </cell>
          <cell r="I236" t="str">
            <v>048-779-8191</v>
          </cell>
        </row>
        <row r="237">
          <cell r="E237" t="str">
            <v>社会医療法人至仁会　日高日生病院</v>
          </cell>
          <cell r="F237" t="str">
            <v>理事長　吉川　哲夫</v>
          </cell>
          <cell r="G237" t="str">
            <v>350-1213</v>
          </cell>
          <cell r="H237" t="str">
            <v>日高市高萩1619</v>
          </cell>
          <cell r="I237" t="str">
            <v>042-985-2631</v>
          </cell>
        </row>
        <row r="238">
          <cell r="E238" t="str">
            <v>医療法人和会　介護老人保健施設　日高の里</v>
          </cell>
          <cell r="F238" t="str">
            <v>理事長　河野　義彦</v>
          </cell>
          <cell r="G238" t="str">
            <v>350-1254</v>
          </cell>
          <cell r="H238" t="str">
            <v>日高市大字久保96-1</v>
          </cell>
          <cell r="I238" t="str">
            <v>042-982-3333</v>
          </cell>
          <cell r="P238">
            <v>1</v>
          </cell>
        </row>
        <row r="239">
          <cell r="E239" t="str">
            <v>ひなた内科</v>
          </cell>
          <cell r="F239" t="str">
            <v>院長　日向　崇</v>
          </cell>
          <cell r="G239" t="str">
            <v>350-1316</v>
          </cell>
          <cell r="H239" t="str">
            <v>狭山市南入曽565-11　メディカルビル3階</v>
          </cell>
          <cell r="I239" t="str">
            <v>04-2999-3111</v>
          </cell>
          <cell r="J239">
            <v>15</v>
          </cell>
          <cell r="M239">
            <v>5</v>
          </cell>
        </row>
        <row r="240">
          <cell r="E240" t="str">
            <v>ひまわり診療所</v>
          </cell>
          <cell r="F240" t="str">
            <v>院長　鮫島　剛</v>
          </cell>
          <cell r="G240" t="str">
            <v>352-0016</v>
          </cell>
          <cell r="H240" t="str">
            <v>新座市馬場1-2-33-1階</v>
          </cell>
          <cell r="I240" t="str">
            <v>048-485-9788</v>
          </cell>
        </row>
        <row r="241">
          <cell r="E241" t="str">
            <v>医療法人社団博弘会　ひろクリニック</v>
          </cell>
          <cell r="F241" t="str">
            <v>理事長　和田　建彦</v>
          </cell>
          <cell r="G241" t="str">
            <v>337-0051</v>
          </cell>
          <cell r="H241" t="str">
            <v>さいたま市見沼区東大宮5-39-3　英和ビル5Ｆ</v>
          </cell>
          <cell r="I241" t="str">
            <v>048-812-5961</v>
          </cell>
          <cell r="M241">
            <v>1</v>
          </cell>
        </row>
        <row r="242">
          <cell r="E242" t="str">
            <v>広沢内科クリニック</v>
          </cell>
          <cell r="F242" t="str">
            <v>廣澤　信作</v>
          </cell>
          <cell r="G242" t="str">
            <v>350-1317</v>
          </cell>
          <cell r="H242" t="str">
            <v>狭山市水野550-1</v>
          </cell>
          <cell r="I242" t="str">
            <v>2950-5882</v>
          </cell>
          <cell r="J242">
            <v>1</v>
          </cell>
        </row>
        <row r="243">
          <cell r="E243" t="str">
            <v>医療法人社団　勝医会　深谷整形外科医院</v>
          </cell>
          <cell r="F243" t="str">
            <v>理事長　齋藤　浩記</v>
          </cell>
          <cell r="G243" t="str">
            <v>366-0810</v>
          </cell>
          <cell r="H243" t="str">
            <v>深谷市宿根245-1</v>
          </cell>
          <cell r="I243" t="str">
            <v>048-574-0022</v>
          </cell>
        </row>
        <row r="244">
          <cell r="E244" t="str">
            <v>医療法人社団富家会　富家病院</v>
          </cell>
          <cell r="F244" t="str">
            <v>理事長　富家　隆樹</v>
          </cell>
          <cell r="G244" t="str">
            <v>356-0051</v>
          </cell>
          <cell r="H244" t="str">
            <v>ふじみ野市亀久保2197</v>
          </cell>
          <cell r="I244" t="str">
            <v>049-264-8811</v>
          </cell>
          <cell r="J244">
            <v>10</v>
          </cell>
          <cell r="M244">
            <v>9</v>
          </cell>
          <cell r="N244">
            <v>1</v>
          </cell>
          <cell r="P244">
            <v>18</v>
          </cell>
          <cell r="S244">
            <v>3</v>
          </cell>
        </row>
        <row r="245">
          <cell r="E245" t="str">
            <v>医療法人社団廣和会　ふじクリニック</v>
          </cell>
          <cell r="F245" t="str">
            <v>理事長　藤本　和幸</v>
          </cell>
          <cell r="G245" t="str">
            <v>332-0031</v>
          </cell>
          <cell r="H245" t="str">
            <v>川口市青木2-5-5</v>
          </cell>
          <cell r="I245" t="str">
            <v>048-240-0071</v>
          </cell>
          <cell r="J245">
            <v>1</v>
          </cell>
        </row>
        <row r="246">
          <cell r="E246" t="str">
            <v>富士内科クリニック</v>
          </cell>
          <cell r="F246" t="str">
            <v>院長　吉田　直哉</v>
          </cell>
          <cell r="G246" t="str">
            <v>354-0041</v>
          </cell>
          <cell r="H246" t="str">
            <v>入間郡三芳町藤久保16-15</v>
          </cell>
          <cell r="I246" t="str">
            <v>049-257-0601</v>
          </cell>
          <cell r="M246">
            <v>2</v>
          </cell>
          <cell r="P246">
            <v>1</v>
          </cell>
        </row>
        <row r="247">
          <cell r="E247" t="str">
            <v>医療法人社団慈瑛会　富士見在宅クリニック</v>
          </cell>
          <cell r="F247" t="str">
            <v>理事長　鈴木　純一</v>
          </cell>
          <cell r="G247" t="str">
            <v>354-0017</v>
          </cell>
          <cell r="H247" t="str">
            <v>富士見市針ヶ谷2-8-7</v>
          </cell>
          <cell r="I247" t="str">
            <v>049-953-5300</v>
          </cell>
          <cell r="M247">
            <v>5</v>
          </cell>
        </row>
        <row r="248">
          <cell r="E248" t="str">
            <v>ふじみ野血管外科・内科クリニック</v>
          </cell>
          <cell r="G248" t="str">
            <v>356-0002</v>
          </cell>
          <cell r="H248" t="str">
            <v>ふじみ野市清見１－２－１４</v>
          </cell>
          <cell r="I248" t="str">
            <v>049-215-7023</v>
          </cell>
        </row>
        <row r="249">
          <cell r="E249" t="str">
            <v>医療法人藤仁会　藤村病院</v>
          </cell>
          <cell r="F249" t="str">
            <v>理事長　藤村　作</v>
          </cell>
          <cell r="G249" t="str">
            <v>362-0035</v>
          </cell>
          <cell r="H249" t="str">
            <v>上尾市仲町1-8-33</v>
          </cell>
          <cell r="I249" t="str">
            <v>048-776-1111</v>
          </cell>
        </row>
        <row r="250">
          <cell r="E250" t="str">
            <v>医療法人社団大成会　武南病院</v>
          </cell>
          <cell r="F250" t="str">
            <v>理事長　長汐　美江子</v>
          </cell>
          <cell r="G250" t="str">
            <v>354-0063</v>
          </cell>
          <cell r="H250" t="str">
            <v>川口市東本郷2026</v>
          </cell>
          <cell r="I250" t="str">
            <v>048-284-2811</v>
          </cell>
        </row>
        <row r="251">
          <cell r="E251" t="str">
            <v>医療法人東州会　フローラ太田小通りクリニック</v>
          </cell>
          <cell r="F251" t="str">
            <v>院長　増田　栄輔</v>
          </cell>
          <cell r="G251" t="str">
            <v>339-0054</v>
          </cell>
          <cell r="H251" t="str">
            <v>さいたま市岩槻区仲町1-12-27関東メディカルビル</v>
          </cell>
          <cell r="I251" t="str">
            <v>048-758-3926</v>
          </cell>
        </row>
        <row r="252">
          <cell r="E252" t="str">
            <v>医療法人社団　平成クリニック</v>
          </cell>
          <cell r="F252" t="str">
            <v>理事長　高山　泰男</v>
          </cell>
          <cell r="G252" t="str">
            <v>350-0056</v>
          </cell>
          <cell r="H252" t="str">
            <v>川越市松江町1-20-5</v>
          </cell>
          <cell r="I252" t="str">
            <v>049-224-2330</v>
          </cell>
        </row>
        <row r="253">
          <cell r="E253" t="str">
            <v>医療法人啓仁会　平成の森・川島病院</v>
          </cell>
          <cell r="F253" t="str">
            <v>院長　坂井　誠</v>
          </cell>
          <cell r="G253" t="str">
            <v>350-0123</v>
          </cell>
          <cell r="H253" t="str">
            <v>比企郡川島町大字畑中４７８－１</v>
          </cell>
          <cell r="I253" t="str">
            <v>049-297-2811</v>
          </cell>
          <cell r="M253">
            <v>1</v>
          </cell>
        </row>
        <row r="254">
          <cell r="E254" t="str">
            <v>医療法人財団ヘリオス会　ヘリオス会病院</v>
          </cell>
          <cell r="F254" t="str">
            <v>理事長　森田　仁士</v>
          </cell>
          <cell r="G254" t="str">
            <v>365-0005</v>
          </cell>
          <cell r="H254" t="str">
            <v>鴻巣市広田824-1</v>
          </cell>
          <cell r="I254" t="str">
            <v>048-569-3111</v>
          </cell>
          <cell r="M254">
            <v>1</v>
          </cell>
        </row>
        <row r="255">
          <cell r="E255" t="str">
            <v>医療法人　保木診療所</v>
          </cell>
          <cell r="F255" t="str">
            <v>院長　保木　利文</v>
          </cell>
          <cell r="G255" t="str">
            <v>334-0056</v>
          </cell>
          <cell r="H255" t="str">
            <v>川口市大字峯256-7</v>
          </cell>
          <cell r="I255" t="str">
            <v>048-295-3332</v>
          </cell>
          <cell r="M255">
            <v>1</v>
          </cell>
        </row>
        <row r="256">
          <cell r="E256" t="str">
            <v>ほそあい内科クリニック</v>
          </cell>
          <cell r="F256" t="str">
            <v>細合　浩司</v>
          </cell>
        </row>
        <row r="257">
          <cell r="E257" t="str">
            <v>医療法人社団すずのき会　ほりがね診療所</v>
          </cell>
          <cell r="F257" t="str">
            <v>理事長　鈴木　忍</v>
          </cell>
          <cell r="G257" t="str">
            <v>350-1312</v>
          </cell>
          <cell r="H257" t="str">
            <v>狭山市堀兼1043</v>
          </cell>
          <cell r="I257" t="str">
            <v>04-2958-6651</v>
          </cell>
          <cell r="J257">
            <v>2</v>
          </cell>
          <cell r="M257">
            <v>2</v>
          </cell>
        </row>
        <row r="258">
          <cell r="E258" t="str">
            <v>医療法人社団　堀ノ内病院</v>
          </cell>
          <cell r="F258" t="str">
            <v>理事長　小島　武</v>
          </cell>
          <cell r="G258" t="str">
            <v>352-0023</v>
          </cell>
          <cell r="H258" t="str">
            <v>新座市堀ノ内2-9-31</v>
          </cell>
          <cell r="I258" t="str">
            <v>048-481-5168</v>
          </cell>
        </row>
        <row r="259">
          <cell r="E259" t="str">
            <v>医療法人　本庄福島病院</v>
          </cell>
          <cell r="F259" t="str">
            <v>理事長　福島　正人</v>
          </cell>
          <cell r="G259" t="str">
            <v>367-0054</v>
          </cell>
          <cell r="H259" t="str">
            <v>本庄市千代田1-1-18</v>
          </cell>
          <cell r="I259" t="str">
            <v>0495-22-5211</v>
          </cell>
          <cell r="J259">
            <v>1</v>
          </cell>
        </row>
        <row r="260">
          <cell r="E260" t="str">
            <v>本田小児科内科クリニック</v>
          </cell>
          <cell r="F260" t="str">
            <v>本田　三平</v>
          </cell>
          <cell r="G260" t="str">
            <v>358-0013</v>
          </cell>
          <cell r="H260" t="str">
            <v>入間市上藤沢17-1　リスペクトＫ＆Ｓ102</v>
          </cell>
          <cell r="I260" t="str">
            <v>2960-1780</v>
          </cell>
          <cell r="J260">
            <v>7</v>
          </cell>
          <cell r="M260">
            <v>1</v>
          </cell>
          <cell r="P260">
            <v>1</v>
          </cell>
        </row>
        <row r="261">
          <cell r="E261" t="str">
            <v>医療法人刀仁会　本町診療所</v>
          </cell>
          <cell r="F261" t="str">
            <v>所長　森田　和樹</v>
          </cell>
          <cell r="G261" t="str">
            <v>357-0032</v>
          </cell>
          <cell r="H261" t="str">
            <v>飯能市本町16-9</v>
          </cell>
          <cell r="I261" t="str">
            <v>042-972-2440</v>
          </cell>
        </row>
        <row r="262">
          <cell r="E262" t="str">
            <v>医療法人社団　まえだクリニック</v>
          </cell>
          <cell r="F262" t="str">
            <v>理事長　前田　晃宏</v>
          </cell>
          <cell r="G262" t="str">
            <v>350-1255</v>
          </cell>
          <cell r="H262" t="str">
            <v>日高市武蔵台1-23-16</v>
          </cell>
          <cell r="I262" t="str">
            <v>042-982-5002</v>
          </cell>
        </row>
        <row r="263">
          <cell r="E263" t="str">
            <v>医療法人社団グロリア会　前田病院</v>
          </cell>
          <cell r="F263" t="str">
            <v>理事長　東　美栄</v>
          </cell>
          <cell r="G263" t="str">
            <v>350-1320</v>
          </cell>
          <cell r="H263" t="str">
            <v>狭山市広瀬東3-14-3</v>
          </cell>
          <cell r="I263" t="str">
            <v>2953-5522</v>
          </cell>
          <cell r="J263">
            <v>2</v>
          </cell>
          <cell r="M263">
            <v>1</v>
          </cell>
          <cell r="P263">
            <v>1</v>
          </cell>
        </row>
        <row r="264">
          <cell r="E264" t="str">
            <v>医療法人新正会　間柴医院</v>
          </cell>
          <cell r="F264" t="str">
            <v>理事長　間柴　正二</v>
          </cell>
          <cell r="G264" t="str">
            <v>357-0024</v>
          </cell>
          <cell r="H264" t="str">
            <v>飯能市緑町3-4</v>
          </cell>
          <cell r="I264" t="str">
            <v>042-983-1660</v>
          </cell>
          <cell r="M264">
            <v>69</v>
          </cell>
          <cell r="O264">
            <v>1</v>
          </cell>
        </row>
        <row r="265">
          <cell r="E265" t="str">
            <v>医療法人社団辰樹会　馬島医院</v>
          </cell>
          <cell r="F265" t="str">
            <v>理事長　馬島　辰典</v>
          </cell>
          <cell r="G265" t="str">
            <v>350-1301</v>
          </cell>
          <cell r="H265" t="str">
            <v>狭山市青柳149-8</v>
          </cell>
          <cell r="I265" t="str">
            <v>04-2954-7364</v>
          </cell>
          <cell r="J265">
            <v>8</v>
          </cell>
          <cell r="M265">
            <v>3</v>
          </cell>
        </row>
        <row r="266">
          <cell r="E266" t="str">
            <v>益岡医院</v>
          </cell>
          <cell r="F266" t="str">
            <v>益岡　孝之</v>
          </cell>
          <cell r="G266" t="str">
            <v>369-0211</v>
          </cell>
          <cell r="H266" t="str">
            <v>深谷市岡部1243</v>
          </cell>
          <cell r="I266" t="str">
            <v>048-585-5657</v>
          </cell>
        </row>
        <row r="267">
          <cell r="E267" t="str">
            <v>医療法人　増田耳鼻咽喉科医院</v>
          </cell>
          <cell r="F267" t="str">
            <v>増田　喜信</v>
          </cell>
          <cell r="G267" t="str">
            <v>351-0025</v>
          </cell>
          <cell r="H267" t="str">
            <v>朝霞市三原2-13-28</v>
          </cell>
          <cell r="I267" t="str">
            <v>048-463-9218</v>
          </cell>
          <cell r="P267">
            <v>1</v>
          </cell>
        </row>
        <row r="268">
          <cell r="E268" t="str">
            <v>医療法人五麟会　まちだ訪問クリニック</v>
          </cell>
          <cell r="F268" t="str">
            <v>理事長　町田　穣</v>
          </cell>
          <cell r="G268" t="str">
            <v>351-0011</v>
          </cell>
          <cell r="H268" t="str">
            <v>朝霞市本町1-34-1　ボンビラージュ113</v>
          </cell>
          <cell r="I268" t="str">
            <v>048-424-7301</v>
          </cell>
          <cell r="M268">
            <v>116</v>
          </cell>
        </row>
        <row r="269">
          <cell r="E269" t="str">
            <v>医療法人社団こもれび　まつおか眼科クリニック</v>
          </cell>
          <cell r="F269" t="str">
            <v>理事長　松岡　雅美</v>
          </cell>
          <cell r="G269" t="str">
            <v>351-0023</v>
          </cell>
          <cell r="H269" t="str">
            <v>朝霞市溝沼１０５８</v>
          </cell>
          <cell r="I269" t="str">
            <v>048-450-2030</v>
          </cell>
          <cell r="J269">
            <v>1</v>
          </cell>
        </row>
        <row r="270">
          <cell r="E270" t="str">
            <v>松澤クリニック</v>
          </cell>
          <cell r="F270" t="str">
            <v>松澤　裕一</v>
          </cell>
          <cell r="G270" t="str">
            <v>356-0050</v>
          </cell>
          <cell r="H270" t="str">
            <v>ふじみ野市ふじみ野3-9-20</v>
          </cell>
          <cell r="I270" t="str">
            <v>049-278-6288</v>
          </cell>
        </row>
        <row r="271">
          <cell r="E271" t="str">
            <v>医療法人松武会　松本医院</v>
          </cell>
          <cell r="F271" t="str">
            <v>理事長　松本　圭二</v>
          </cell>
          <cell r="G271" t="str">
            <v>360-0115</v>
          </cell>
          <cell r="H271" t="str">
            <v>熊谷市成沢887-3</v>
          </cell>
          <cell r="I271" t="str">
            <v>048-536-7775</v>
          </cell>
        </row>
        <row r="272">
          <cell r="E272" t="str">
            <v>医療法人眞美会　麻見江ホスピタル</v>
          </cell>
          <cell r="F272" t="str">
            <v>理事長　馬場　眞美子</v>
          </cell>
          <cell r="G272" t="str">
            <v>350-0302</v>
          </cell>
          <cell r="H272" t="str">
            <v>比企郡鳩山町大橋1066番地</v>
          </cell>
          <cell r="I272" t="str">
            <v>049-296-1155</v>
          </cell>
          <cell r="S272">
            <v>1</v>
          </cell>
        </row>
        <row r="273">
          <cell r="E273" t="str">
            <v>社会福祉法人埼玉医療福祉会　丸木記念福祉メディカルセンター</v>
          </cell>
          <cell r="F273" t="str">
            <v>理事長　丸木　清之</v>
          </cell>
          <cell r="G273" t="str">
            <v>350-0491</v>
          </cell>
          <cell r="H273" t="str">
            <v>入間郡毛呂山町毛呂本郷38番地</v>
          </cell>
          <cell r="I273" t="str">
            <v>049-276-1496</v>
          </cell>
          <cell r="M273">
            <v>3</v>
          </cell>
          <cell r="S273">
            <v>1</v>
          </cell>
        </row>
        <row r="274">
          <cell r="E274" t="str">
            <v>医療法人双和会　三浦医院</v>
          </cell>
          <cell r="F274" t="str">
            <v>三浦　志郎</v>
          </cell>
          <cell r="G274" t="str">
            <v>351-0015</v>
          </cell>
          <cell r="H274" t="str">
            <v>朝霞市幸町1-3-2</v>
          </cell>
          <cell r="I274" t="str">
            <v>048-461-3802</v>
          </cell>
        </row>
        <row r="275">
          <cell r="E275" t="str">
            <v>三浦病院</v>
          </cell>
          <cell r="F275" t="str">
            <v>院長　三浦　健</v>
          </cell>
          <cell r="G275" t="str">
            <v>354-0004</v>
          </cell>
          <cell r="H275" t="str">
            <v>富士見市下南畑3166</v>
          </cell>
          <cell r="I275" t="str">
            <v>049-254-7111</v>
          </cell>
        </row>
        <row r="276">
          <cell r="E276" t="str">
            <v>医療法人社団高栄会　みさと中央クリニック</v>
          </cell>
          <cell r="F276" t="str">
            <v>理事長　高橋　公一</v>
          </cell>
          <cell r="G276" t="str">
            <v>341-0034</v>
          </cell>
          <cell r="H276" t="str">
            <v>三郷市新和1-36</v>
          </cell>
          <cell r="I276" t="str">
            <v>048-953-5300</v>
          </cell>
          <cell r="M276">
            <v>2</v>
          </cell>
        </row>
        <row r="277">
          <cell r="E277" t="str">
            <v>医療法人社団愛友会　三郷中央総合病院</v>
          </cell>
          <cell r="F277" t="str">
            <v>理事長　中村　康彦</v>
          </cell>
          <cell r="G277" t="str">
            <v>341-8526</v>
          </cell>
          <cell r="H277" t="str">
            <v>三郷市中央４－５－１</v>
          </cell>
          <cell r="I277" t="str">
            <v>048-953-1321</v>
          </cell>
          <cell r="J277">
            <v>1</v>
          </cell>
        </row>
        <row r="278">
          <cell r="E278" t="str">
            <v>医療法人社団光陽会　みずほ台サンクリニック</v>
          </cell>
          <cell r="F278" t="str">
            <v>理事長　石井　彩里</v>
          </cell>
          <cell r="G278" t="str">
            <v>354-0018</v>
          </cell>
          <cell r="H278" t="str">
            <v>富士見市西みずほ台1-1-1</v>
          </cell>
          <cell r="I278" t="str">
            <v>049-255-3929</v>
          </cell>
          <cell r="J278">
            <v>5</v>
          </cell>
          <cell r="M278">
            <v>1</v>
          </cell>
        </row>
        <row r="279">
          <cell r="E279" t="str">
            <v>医療法人橘会　みずほ台病院</v>
          </cell>
          <cell r="F279" t="str">
            <v>理事長　井坂　勝利</v>
          </cell>
          <cell r="G279" t="str">
            <v>354-0018</v>
          </cell>
          <cell r="H279" t="str">
            <v>富士見市西みずほ台2-9-5</v>
          </cell>
          <cell r="I279" t="str">
            <v>049-252-5121</v>
          </cell>
          <cell r="J279">
            <v>5</v>
          </cell>
        </row>
        <row r="280">
          <cell r="E280" t="str">
            <v>医療法人豊仁会　三井病院</v>
          </cell>
          <cell r="F280" t="str">
            <v>理事長　秦　怜志</v>
          </cell>
          <cell r="G280" t="str">
            <v>350-0066</v>
          </cell>
          <cell r="H280" t="str">
            <v>川越市連雀町19-3</v>
          </cell>
          <cell r="I280" t="str">
            <v>049-222-5321</v>
          </cell>
          <cell r="M280">
            <v>1</v>
          </cell>
          <cell r="P280">
            <v>1</v>
          </cell>
        </row>
        <row r="281">
          <cell r="E281" t="str">
            <v>医療法人くすのき会　南飯能病院</v>
          </cell>
          <cell r="F281" t="str">
            <v>理事長　角田　七重</v>
          </cell>
          <cell r="G281" t="str">
            <v>357-0042</v>
          </cell>
          <cell r="H281" t="str">
            <v>飯能市矢颪415</v>
          </cell>
          <cell r="I281" t="str">
            <v>042-972-7111</v>
          </cell>
          <cell r="J281">
            <v>9</v>
          </cell>
          <cell r="M281">
            <v>3</v>
          </cell>
        </row>
        <row r="282">
          <cell r="E282" t="str">
            <v>医療法人若杉会　南平野クリニック</v>
          </cell>
          <cell r="F282" t="str">
            <v>若杉　直俊</v>
          </cell>
          <cell r="G282" t="str">
            <v>339-0051</v>
          </cell>
          <cell r="H282" t="str">
            <v>さいたま市岩槻区南平野3-32-5</v>
          </cell>
          <cell r="I282" t="str">
            <v>048-756-7281</v>
          </cell>
        </row>
        <row r="283">
          <cell r="E283" t="str">
            <v>医療法人聖心会　南古谷病院</v>
          </cell>
          <cell r="F283" t="str">
            <v>理事長　曽山　鋼一</v>
          </cell>
          <cell r="G283" t="str">
            <v>350-0011</v>
          </cell>
          <cell r="H283" t="str">
            <v>川越市久下戸110</v>
          </cell>
          <cell r="I283" t="str">
            <v>0492-35-7777</v>
          </cell>
          <cell r="M283">
            <v>3</v>
          </cell>
        </row>
        <row r="284">
          <cell r="E284" t="str">
            <v>医療法人みやかわクリニック</v>
          </cell>
          <cell r="F284" t="str">
            <v>院長　宮川　隆平</v>
          </cell>
          <cell r="G284" t="str">
            <v>350-1317</v>
          </cell>
          <cell r="H284" t="str">
            <v>狭山市水野442-76</v>
          </cell>
          <cell r="I284" t="str">
            <v>2950-4400</v>
          </cell>
          <cell r="J284">
            <v>3</v>
          </cell>
          <cell r="M284">
            <v>1</v>
          </cell>
        </row>
        <row r="285">
          <cell r="E285" t="str">
            <v>宮崎医院</v>
          </cell>
          <cell r="F285" t="str">
            <v>院長　高橋　恵子</v>
          </cell>
          <cell r="G285" t="str">
            <v>350-1315</v>
          </cell>
          <cell r="H285" t="str">
            <v>狭山市北入曽２７４－１</v>
          </cell>
          <cell r="I285" t="str">
            <v>04-2957-6945</v>
          </cell>
          <cell r="J285">
            <v>3</v>
          </cell>
          <cell r="M285">
            <v>1</v>
          </cell>
        </row>
        <row r="286">
          <cell r="E286" t="str">
            <v>みやた内科クリニック</v>
          </cell>
          <cell r="F286" t="str">
            <v>宮田　滋</v>
          </cell>
          <cell r="G286" t="str">
            <v>350-1305</v>
          </cell>
          <cell r="H286" t="str">
            <v>狭山市入間川1-18-30</v>
          </cell>
          <cell r="I286" t="str">
            <v>2969-2111</v>
          </cell>
        </row>
        <row r="287">
          <cell r="E287" t="str">
            <v>みよし野クリニック</v>
          </cell>
          <cell r="F287" t="str">
            <v>院長　草野　都</v>
          </cell>
          <cell r="G287" t="str">
            <v>354-0035</v>
          </cell>
          <cell r="H287" t="str">
            <v>富士見市ふじみ野西１－２１－５</v>
          </cell>
          <cell r="I287" t="str">
            <v>049-256-3132</v>
          </cell>
        </row>
        <row r="288">
          <cell r="E288" t="str">
            <v>医療法人社団草芳会　三芳野第2病院</v>
          </cell>
          <cell r="F288" t="str">
            <v>理事長　草野　信一</v>
          </cell>
          <cell r="G288" t="str">
            <v>356-0003</v>
          </cell>
          <cell r="H288" t="str">
            <v>ふじみ野市大原2-1-16</v>
          </cell>
          <cell r="I288" t="str">
            <v>049-261-0502</v>
          </cell>
        </row>
        <row r="289">
          <cell r="E289" t="str">
            <v>医療法人社団草芳会　三芳野病院</v>
          </cell>
          <cell r="F289" t="str">
            <v>理事長　草野　信一</v>
          </cell>
          <cell r="G289" t="str">
            <v>354-0044</v>
          </cell>
          <cell r="H289" t="str">
            <v>入間郡三芳町北永井890-6</v>
          </cell>
          <cell r="I289" t="str">
            <v>049-259-3333</v>
          </cell>
          <cell r="J289">
            <v>4</v>
          </cell>
          <cell r="M289">
            <v>75</v>
          </cell>
          <cell r="N289">
            <v>5</v>
          </cell>
          <cell r="P289">
            <v>16</v>
          </cell>
        </row>
        <row r="290">
          <cell r="E290" t="str">
            <v>医療法人福慈会　夢眠クリニック</v>
          </cell>
          <cell r="F290" t="str">
            <v>理事長　坂本　長逸</v>
          </cell>
          <cell r="G290" t="str">
            <v>338-0836</v>
          </cell>
          <cell r="H290" t="str">
            <v>さいたま市桜区町谷３－９－１１</v>
          </cell>
          <cell r="I290" t="str">
            <v>048-837-8500</v>
          </cell>
          <cell r="P290">
            <v>4</v>
          </cell>
          <cell r="Q290">
            <v>11</v>
          </cell>
        </row>
        <row r="291">
          <cell r="E291" t="str">
            <v>医療法人福慈会　夢眠クリニック大宮北</v>
          </cell>
          <cell r="F291" t="str">
            <v>理事長　坂本　長逸</v>
          </cell>
          <cell r="G291" t="str">
            <v>331-0822</v>
          </cell>
          <cell r="H291" t="str">
            <v>さいたま市北区奈良町32-6</v>
          </cell>
          <cell r="I291" t="str">
            <v>048-662-8100</v>
          </cell>
        </row>
        <row r="292">
          <cell r="E292" t="str">
            <v>医療法人和会　武蔵台病院</v>
          </cell>
          <cell r="F292" t="str">
            <v>理事長　河野　義彦</v>
          </cell>
          <cell r="G292" t="str">
            <v>350-1254</v>
          </cell>
          <cell r="H292" t="str">
            <v>日高市大字久保２７８－１２</v>
          </cell>
          <cell r="I292" t="str">
            <v>042-982-2222</v>
          </cell>
          <cell r="J292">
            <v>2</v>
          </cell>
        </row>
        <row r="293">
          <cell r="E293" t="str">
            <v>医療法人　武蔵野総合病院</v>
          </cell>
          <cell r="F293" t="str">
            <v>理事長　澤　雅之</v>
          </cell>
          <cell r="G293" t="str">
            <v>350-1167</v>
          </cell>
          <cell r="H293" t="str">
            <v>川越市大袋新田977-9</v>
          </cell>
          <cell r="I293" t="str">
            <v>049-244-6340</v>
          </cell>
          <cell r="M293">
            <v>4</v>
          </cell>
          <cell r="P293">
            <v>1</v>
          </cell>
        </row>
        <row r="294">
          <cell r="E294" t="str">
            <v>医療法人社団尊和会　武蔵藤沢セントラルクリニック</v>
          </cell>
          <cell r="F294" t="str">
            <v>理事長　和田　誠基</v>
          </cell>
          <cell r="G294" t="str">
            <v>358-0011</v>
          </cell>
          <cell r="H294" t="str">
            <v>入間市下藤沢375-1</v>
          </cell>
          <cell r="I294" t="str">
            <v>2901-8155</v>
          </cell>
          <cell r="J294">
            <v>55</v>
          </cell>
          <cell r="M294">
            <v>14</v>
          </cell>
          <cell r="P294">
            <v>1</v>
          </cell>
          <cell r="S294">
            <v>1</v>
          </cell>
        </row>
        <row r="295">
          <cell r="E295" t="str">
            <v>医療法人ルカ会　村山クリニック</v>
          </cell>
          <cell r="F295" t="str">
            <v>医師　村山　正昭</v>
          </cell>
          <cell r="G295" t="str">
            <v>351-0035</v>
          </cell>
          <cell r="H295" t="str">
            <v>朝霞市朝志ヶ丘1-7-7</v>
          </cell>
          <cell r="I295" t="str">
            <v>048-471-1636</v>
          </cell>
          <cell r="K295">
            <v>1</v>
          </cell>
        </row>
        <row r="296">
          <cell r="E296" t="str">
            <v>もとい内科クリニック</v>
          </cell>
          <cell r="F296" t="str">
            <v>本井　智巳</v>
          </cell>
          <cell r="G296" t="str">
            <v>350-1320</v>
          </cell>
          <cell r="H296" t="str">
            <v>狭山市広瀬東1-16-39</v>
          </cell>
          <cell r="I296" t="str">
            <v>2900-1702</v>
          </cell>
        </row>
        <row r="297">
          <cell r="E297" t="str">
            <v>医療法人桃彩会　ももたろう腎泌尿器科クリニック</v>
          </cell>
          <cell r="F297" t="str">
            <v>船橋　健二郎</v>
          </cell>
          <cell r="G297" t="str">
            <v xml:space="preserve">335-0002 </v>
          </cell>
          <cell r="H297" t="str">
            <v>蕨市塚越2-6-7パラドールⅡ１B</v>
          </cell>
          <cell r="I297" t="str">
            <v>048-430-2266</v>
          </cell>
          <cell r="J297">
            <v>1</v>
          </cell>
        </row>
        <row r="298">
          <cell r="E298" t="str">
            <v>医療法人森田クリニック</v>
          </cell>
          <cell r="F298" t="str">
            <v>理事長　森田　仁平</v>
          </cell>
          <cell r="G298" t="str">
            <v>350-1304</v>
          </cell>
          <cell r="H298" t="str">
            <v>狭山市狭山台1-8-1</v>
          </cell>
          <cell r="I298" t="str">
            <v>2959-3111</v>
          </cell>
        </row>
        <row r="299">
          <cell r="E299" t="str">
            <v>社会福祉法人　毛呂病院</v>
          </cell>
          <cell r="F299" t="str">
            <v>院長　丸木　多恵子</v>
          </cell>
          <cell r="G299" t="str">
            <v>350-0451</v>
          </cell>
          <cell r="H299" t="str">
            <v>入間郡毛呂山町大字毛呂本郷38</v>
          </cell>
          <cell r="I299" t="str">
            <v>048-857-6811</v>
          </cell>
        </row>
        <row r="300">
          <cell r="E300" t="str">
            <v>医療法人社団安田会　安田医院</v>
          </cell>
          <cell r="F300" t="str">
            <v>理事長　安田　福輝</v>
          </cell>
          <cell r="G300" t="str">
            <v>354-0045</v>
          </cell>
          <cell r="H300" t="str">
            <v>入間郡三芳町上富402-5</v>
          </cell>
          <cell r="I300" t="str">
            <v>049-259-4462</v>
          </cell>
          <cell r="J300">
            <v>27</v>
          </cell>
          <cell r="M300">
            <v>22</v>
          </cell>
        </row>
        <row r="301">
          <cell r="E301" t="str">
            <v>医療法人社団恵真会　やすらぎクリニック</v>
          </cell>
          <cell r="F301" t="str">
            <v>理事長　山本　眞二</v>
          </cell>
          <cell r="G301" t="str">
            <v>358-0011</v>
          </cell>
          <cell r="H301" t="str">
            <v>入間市下藤沢260-6</v>
          </cell>
          <cell r="I301" t="str">
            <v>2901-4888</v>
          </cell>
          <cell r="J301">
            <v>50</v>
          </cell>
          <cell r="M301">
            <v>19</v>
          </cell>
          <cell r="P301">
            <v>3</v>
          </cell>
        </row>
        <row r="302">
          <cell r="E302" t="str">
            <v>柳瀬川駅前クリニック</v>
          </cell>
          <cell r="F302" t="str">
            <v>氷見　和久</v>
          </cell>
          <cell r="G302" t="str">
            <v>353-0006</v>
          </cell>
          <cell r="H302" t="str">
            <v>志木市館2-6-11　ペアクレセント3F</v>
          </cell>
          <cell r="I302" t="str">
            <v>048-486-6201</v>
          </cell>
          <cell r="J302">
            <v>3</v>
          </cell>
          <cell r="M302">
            <v>1</v>
          </cell>
        </row>
        <row r="303">
          <cell r="E303" t="str">
            <v>山岸内科クリニック</v>
          </cell>
          <cell r="F303" t="str">
            <v>院長　山岸　業弘</v>
          </cell>
          <cell r="G303" t="str">
            <v>358-0022</v>
          </cell>
          <cell r="H303" t="str">
            <v>入間市扇町屋1-11-34</v>
          </cell>
          <cell r="I303" t="str">
            <v>2960-1106</v>
          </cell>
          <cell r="J303">
            <v>1</v>
          </cell>
        </row>
        <row r="304">
          <cell r="E304" t="str">
            <v>医療法人　山口病院</v>
          </cell>
          <cell r="F304" t="str">
            <v>理事長　山口　滝太</v>
          </cell>
          <cell r="G304" t="str">
            <v>350-1122</v>
          </cell>
          <cell r="H304" t="str">
            <v>埼玉県川越市脇田町16-13</v>
          </cell>
          <cell r="I304" t="str">
            <v>049-222-0371</v>
          </cell>
          <cell r="M304">
            <v>2</v>
          </cell>
        </row>
        <row r="305">
          <cell r="E305" t="str">
            <v>山崎クリニック</v>
          </cell>
          <cell r="F305" t="str">
            <v>理事長　山崎　昭</v>
          </cell>
          <cell r="G305" t="str">
            <v>336-0022</v>
          </cell>
          <cell r="H305" t="str">
            <v>さいたま市南区白幡6-18-18</v>
          </cell>
          <cell r="I305" t="str">
            <v>348-865-2525</v>
          </cell>
        </row>
        <row r="306">
          <cell r="E306" t="str">
            <v>山田クリニック</v>
          </cell>
          <cell r="F306" t="str">
            <v>院長　山田　俊二</v>
          </cell>
          <cell r="G306" t="str">
            <v>358-0011</v>
          </cell>
          <cell r="H306" t="str">
            <v>入間市下藤沢1292-10</v>
          </cell>
          <cell r="I306" t="str">
            <v>2960-3200</v>
          </cell>
          <cell r="J306">
            <v>1</v>
          </cell>
          <cell r="M306">
            <v>1</v>
          </cell>
        </row>
        <row r="307">
          <cell r="E307" t="str">
            <v>やまだクリニック</v>
          </cell>
          <cell r="F307" t="str">
            <v>院長　山田　保</v>
          </cell>
          <cell r="G307" t="str">
            <v>350-0222</v>
          </cell>
          <cell r="H307" t="str">
            <v>坂戸市清水町46-46</v>
          </cell>
          <cell r="I307" t="str">
            <v>049-288-7788</v>
          </cell>
          <cell r="M307">
            <v>1</v>
          </cell>
        </row>
        <row r="308">
          <cell r="E308" t="str">
            <v>医療法人社団寛明会　山田内科クリニック</v>
          </cell>
          <cell r="F308" t="str">
            <v>理事長　山田　明</v>
          </cell>
          <cell r="G308" t="str">
            <v>354-0044</v>
          </cell>
          <cell r="H308" t="str">
            <v>入間郡三芳町北永井3-11</v>
          </cell>
          <cell r="I308" t="str">
            <v>049-259-4462</v>
          </cell>
          <cell r="M308">
            <v>1</v>
          </cell>
        </row>
        <row r="309">
          <cell r="E309" t="str">
            <v>医療法人仁寿会　山田病院</v>
          </cell>
          <cell r="F309" t="str">
            <v>理事長　山田　孝文</v>
          </cell>
          <cell r="G309" t="str">
            <v>348-0041</v>
          </cell>
          <cell r="H309" t="str">
            <v>羽生市上新郷5939</v>
          </cell>
          <cell r="I309" t="str">
            <v>048-561-0177</v>
          </cell>
        </row>
        <row r="310">
          <cell r="E310" t="str">
            <v>医療法人社団昭亜会　屋良医院</v>
          </cell>
          <cell r="F310" t="str">
            <v>院長　屋良　昭彦</v>
          </cell>
          <cell r="G310" t="str">
            <v>350-1327</v>
          </cell>
          <cell r="H310" t="str">
            <v>狭山市笹井2574-1</v>
          </cell>
          <cell r="I310" t="str">
            <v>2955-6411</v>
          </cell>
          <cell r="M310">
            <v>1</v>
          </cell>
        </row>
        <row r="311">
          <cell r="E311" t="str">
            <v>ゆうあいクリニック</v>
          </cell>
          <cell r="G311" t="str">
            <v>354-8560</v>
          </cell>
          <cell r="H311" t="str">
            <v>富士見市山室1-1313</v>
          </cell>
          <cell r="I311" t="str">
            <v>049-257-5420</v>
          </cell>
        </row>
        <row r="312">
          <cell r="E312" t="str">
            <v>行定病院</v>
          </cell>
          <cell r="G312" t="str">
            <v>350-1123</v>
          </cell>
          <cell r="H312" t="str">
            <v>川越市脇田本町４－１３</v>
          </cell>
          <cell r="I312" t="str">
            <v>049-242-0382</v>
          </cell>
        </row>
        <row r="313">
          <cell r="E313" t="str">
            <v>医療法人社団藤正会　ユニットワン外科クリニック</v>
          </cell>
          <cell r="F313" t="str">
            <v>理事長　佐藤　正典</v>
          </cell>
          <cell r="G313" t="str">
            <v>336-0025</v>
          </cell>
          <cell r="H313" t="str">
            <v>さいたま市南区文蔵3-11-3</v>
          </cell>
          <cell r="I313" t="str">
            <v>048-865-0929</v>
          </cell>
        </row>
        <row r="314">
          <cell r="E314" t="str">
            <v>医療法人社団寿会　吉沢病院</v>
          </cell>
          <cell r="F314" t="str">
            <v>理事長　吉澤　昌宏</v>
          </cell>
          <cell r="G314" t="str">
            <v>367-0000</v>
          </cell>
          <cell r="H314" t="str">
            <v>本庄市１２１６－１</v>
          </cell>
          <cell r="I314" t="str">
            <v>049-521-7781</v>
          </cell>
        </row>
        <row r="315">
          <cell r="E315" t="str">
            <v>医療法人　吉田内科胃腸科医院</v>
          </cell>
          <cell r="F315" t="str">
            <v>理事長　吉田　秀三</v>
          </cell>
          <cell r="G315" t="str">
            <v>357-0041</v>
          </cell>
          <cell r="H315" t="str">
            <v>飯能市美杉台3丁目5-1</v>
          </cell>
          <cell r="I315" t="str">
            <v>0429-72-8350</v>
          </cell>
        </row>
        <row r="316">
          <cell r="E316" t="str">
            <v>医療法人社団　米山クリニック</v>
          </cell>
          <cell r="F316" t="str">
            <v>米山　伸彦</v>
          </cell>
          <cell r="G316" t="str">
            <v>350-1123</v>
          </cell>
          <cell r="H316" t="str">
            <v>川越市脇田本町15番19　ニューパレスビル新館2F</v>
          </cell>
          <cell r="I316" t="str">
            <v>049-293-2611</v>
          </cell>
        </row>
        <row r="317">
          <cell r="E317" t="str">
            <v>医療法人社団　恵仁会　与野中央病院</v>
          </cell>
          <cell r="F317" t="str">
            <v>院長　関場　秀高</v>
          </cell>
          <cell r="G317" t="str">
            <v>331-0054</v>
          </cell>
          <cell r="H317" t="str">
            <v>埼玉県さいたま市西区島根65</v>
          </cell>
          <cell r="I317" t="str">
            <v>048-624-2211</v>
          </cell>
        </row>
        <row r="318">
          <cell r="E318" t="str">
            <v>玲子内科クリニック</v>
          </cell>
          <cell r="F318" t="str">
            <v>院長　保科　玲子</v>
          </cell>
          <cell r="G318" t="str">
            <v>352-0035</v>
          </cell>
          <cell r="H318" t="str">
            <v>新座市栗原5-12-17 メイハイムビル2F</v>
          </cell>
          <cell r="I318" t="str">
            <v>042-421-8800</v>
          </cell>
        </row>
        <row r="319">
          <cell r="E319" t="str">
            <v>医療法人若葉会　若葉病院</v>
          </cell>
          <cell r="F319" t="str">
            <v>理事長　川口　茂</v>
          </cell>
          <cell r="G319" t="str">
            <v>350-0208</v>
          </cell>
          <cell r="H319" t="str">
            <v>坂戸市戸宮609</v>
          </cell>
          <cell r="I319" t="str">
            <v>049-283-3633</v>
          </cell>
          <cell r="M319">
            <v>1</v>
          </cell>
        </row>
        <row r="320">
          <cell r="E320" t="str">
            <v>医療法人社団喜恵会　和光駅前クリニック</v>
          </cell>
          <cell r="F320" t="str">
            <v>秋山　太津男</v>
          </cell>
          <cell r="G320" t="str">
            <v>351-0115</v>
          </cell>
          <cell r="H320" t="str">
            <v>和光市新倉1-2-56</v>
          </cell>
          <cell r="I320" t="str">
            <v>048-460-3460</v>
          </cell>
        </row>
        <row r="321">
          <cell r="E321" t="str">
            <v>医療法人社団緑裕会　和光クリニック</v>
          </cell>
          <cell r="F321" t="str">
            <v>理事長　秋元　純</v>
          </cell>
          <cell r="G321" t="str">
            <v>351-0112</v>
          </cell>
          <cell r="H321" t="str">
            <v>和光市丸山台1-4-2</v>
          </cell>
          <cell r="I321" t="str">
            <v>048-468-2115</v>
          </cell>
        </row>
        <row r="322">
          <cell r="E322" t="str">
            <v>医療法人社団翠会　和光病院</v>
          </cell>
          <cell r="F322" t="str">
            <v>理事長　齊藤　雅</v>
          </cell>
          <cell r="G322" t="str">
            <v>351-0111</v>
          </cell>
          <cell r="H322" t="str">
            <v>和光市下新倉5-19-7</v>
          </cell>
          <cell r="I322" t="str">
            <v>048-450-3311</v>
          </cell>
          <cell r="J322">
            <v>1</v>
          </cell>
        </row>
        <row r="323">
          <cell r="E323" t="str">
            <v>和心会クリニック</v>
          </cell>
          <cell r="G323" t="str">
            <v>350-1101</v>
          </cell>
          <cell r="H323" t="str">
            <v>川越市的場８２６－１</v>
          </cell>
          <cell r="I323" t="str">
            <v>049-231-2005</v>
          </cell>
        </row>
        <row r="324">
          <cell r="E324" t="str">
            <v>川越豊田町クリニック</v>
          </cell>
          <cell r="F324" t="str">
            <v>院長　東海林　忍</v>
          </cell>
          <cell r="G324" t="str">
            <v>350-1110</v>
          </cell>
          <cell r="H324" t="str">
            <v>川越市豊田町3-2-4</v>
          </cell>
          <cell r="I324" t="str">
            <v>049-246-1024</v>
          </cell>
          <cell r="J324">
            <v>1</v>
          </cell>
        </row>
        <row r="325">
          <cell r="E325" t="str">
            <v>医療法人勇優雅会　U-PLACEかわごえ内科</v>
          </cell>
          <cell r="F325" t="str">
            <v>院長　細谷　源</v>
          </cell>
          <cell r="G325" t="str">
            <v>350-1123</v>
          </cell>
          <cell r="H325" t="str">
            <v>川越市脇田本町８-１U_PLACE 6Ｆ MEDICITY</v>
          </cell>
          <cell r="M325">
            <v>26</v>
          </cell>
          <cell r="N325">
            <v>2</v>
          </cell>
        </row>
        <row r="326">
          <cell r="E326" t="str">
            <v>くぼた脳神経内科クリニック</v>
          </cell>
          <cell r="F326" t="str">
            <v>久保田　昭洋</v>
          </cell>
          <cell r="G326" t="str">
            <v>355-0047</v>
          </cell>
          <cell r="H326" t="str">
            <v>東松山市高坂1171-3</v>
          </cell>
          <cell r="I326" t="str">
            <v>0493-35-3535</v>
          </cell>
          <cell r="J326">
            <v>1</v>
          </cell>
        </row>
        <row r="327">
          <cell r="E327" t="str">
            <v>入間黒須クリニック</v>
          </cell>
          <cell r="F327" t="str">
            <v>大坂　信太郎</v>
          </cell>
          <cell r="G327" t="str">
            <v>358-0007</v>
          </cell>
          <cell r="H327" t="str">
            <v>入間市黒須2-2-1　2F</v>
          </cell>
          <cell r="I327" t="str">
            <v>04-2966-7802</v>
          </cell>
          <cell r="J327">
            <v>2</v>
          </cell>
        </row>
        <row r="328">
          <cell r="E328" t="str">
            <v>医療法人康史会　井上医院</v>
          </cell>
          <cell r="F328" t="str">
            <v>井上　敏直</v>
          </cell>
          <cell r="G328" t="str">
            <v>350-2201</v>
          </cell>
          <cell r="H328" t="str">
            <v>鶴ヶ島市富士見２－２９－１</v>
          </cell>
          <cell r="I328" t="str">
            <v>049-287-0056</v>
          </cell>
          <cell r="J328">
            <v>1</v>
          </cell>
        </row>
        <row r="329">
          <cell r="E329" t="str">
            <v>新座内科おなかクリニック</v>
          </cell>
          <cell r="F329" t="str">
            <v>大島　敬</v>
          </cell>
          <cell r="G329" t="str">
            <v>352-0016</v>
          </cell>
          <cell r="H329" t="str">
            <v>新座市馬場1-4-17</v>
          </cell>
          <cell r="I329" t="str">
            <v>048-424-5055</v>
          </cell>
          <cell r="J329">
            <v>1</v>
          </cell>
        </row>
        <row r="330">
          <cell r="E330" t="str">
            <v>すずらんクリニック</v>
          </cell>
          <cell r="F330" t="str">
            <v>院長　齋藤　晃</v>
          </cell>
          <cell r="G330" t="str">
            <v>358-0012</v>
          </cell>
          <cell r="H330" t="str">
            <v>入間市東藤沢3-13-8-105</v>
          </cell>
          <cell r="I330" t="str">
            <v>04-2964-3211</v>
          </cell>
          <cell r="J330">
            <v>2</v>
          </cell>
        </row>
        <row r="331">
          <cell r="E331" t="str">
            <v>川越ブレストクリニック</v>
          </cell>
          <cell r="F331" t="str">
            <v>院長　山田　博文</v>
          </cell>
          <cell r="G331" t="str">
            <v>350-1123</v>
          </cell>
          <cell r="H331" t="str">
            <v>川越市脇田本町1-5川越ウエストビル5F</v>
          </cell>
          <cell r="I331" t="str">
            <v>049-265-5262</v>
          </cell>
          <cell r="J331">
            <v>1</v>
          </cell>
        </row>
        <row r="332">
          <cell r="E332" t="str">
            <v>医療法人　根本外科整形外科</v>
          </cell>
          <cell r="F332" t="str">
            <v>理事長　根本　泰寛</v>
          </cell>
          <cell r="G332" t="str">
            <v>354-0021</v>
          </cell>
          <cell r="H332" t="str">
            <v>富士見市鶴間3477-1</v>
          </cell>
          <cell r="I332" t="str">
            <v>049-251-0011</v>
          </cell>
          <cell r="J332">
            <v>1</v>
          </cell>
        </row>
        <row r="333">
          <cell r="E333" t="str">
            <v>地方職員共済組合埼玉診療所</v>
          </cell>
          <cell r="F333" t="str">
            <v>所長　青木　亮</v>
          </cell>
          <cell r="G333" t="str">
            <v>330-0063</v>
          </cell>
          <cell r="H333" t="str">
            <v>さいたま市浦和区高砂3丁目14番21号</v>
          </cell>
          <cell r="I333" t="str">
            <v>048-830-2476</v>
          </cell>
          <cell r="J333">
            <v>1</v>
          </cell>
        </row>
        <row r="334">
          <cell r="E334" t="str">
            <v>さやま脳神経クリニック</v>
          </cell>
          <cell r="F334" t="str">
            <v>院長　長谷川　真作</v>
          </cell>
          <cell r="G334" t="str">
            <v>350-1335</v>
          </cell>
          <cell r="H334" t="str">
            <v>狭山市柏原1511-1</v>
          </cell>
          <cell r="I334" t="str">
            <v>04-2900-1880</v>
          </cell>
          <cell r="J334">
            <v>1</v>
          </cell>
        </row>
        <row r="335">
          <cell r="E335" t="str">
            <v>医療法人川越同仁会　川越同仁会病院</v>
          </cell>
          <cell r="F335" t="str">
            <v>院長　太田　勝也</v>
          </cell>
          <cell r="H335" t="str">
            <v>川越市新宿町4丁目7番地５</v>
          </cell>
          <cell r="M335">
            <v>2</v>
          </cell>
        </row>
        <row r="336">
          <cell r="E336" t="str">
            <v>医療法人社団心志会　本庄駅前病院</v>
          </cell>
          <cell r="F336" t="str">
            <v>理事長　谷川　克己</v>
          </cell>
          <cell r="G336" t="str">
            <v>367-0041</v>
          </cell>
          <cell r="H336" t="str">
            <v>本庄市駅南１－２－３２</v>
          </cell>
          <cell r="I336" t="str">
            <v>0495-22-2163</v>
          </cell>
          <cell r="K336">
            <v>1</v>
          </cell>
        </row>
        <row r="337">
          <cell r="E337" t="str">
            <v>寺師医院</v>
          </cell>
          <cell r="F337" t="str">
            <v>寺師　良樹</v>
          </cell>
          <cell r="G337" t="str">
            <v>358-0003</v>
          </cell>
          <cell r="H337" t="str">
            <v>入間市豊岡5丁目5-25</v>
          </cell>
          <cell r="I337" t="str">
            <v>042-962-3352</v>
          </cell>
          <cell r="J337">
            <v>1</v>
          </cell>
          <cell r="M337">
            <v>1</v>
          </cell>
        </row>
        <row r="338">
          <cell r="E338" t="str">
            <v>医療法人社団慶宏会　南須原医院</v>
          </cell>
          <cell r="F338" t="str">
            <v>理事長　南須原　宏城</v>
          </cell>
          <cell r="G338" t="str">
            <v>369-1304</v>
          </cell>
          <cell r="H338" t="str">
            <v>秩父郡長瀞町大字本野上174-3</v>
          </cell>
          <cell r="I338" t="str">
            <v>0494-66-2038</v>
          </cell>
          <cell r="J338">
            <v>1</v>
          </cell>
        </row>
        <row r="339">
          <cell r="E339" t="str">
            <v>石田医院</v>
          </cell>
          <cell r="F339" t="str">
            <v>有馬　なぎさ</v>
          </cell>
          <cell r="G339" t="str">
            <v>350-0133</v>
          </cell>
          <cell r="H339" t="str">
            <v>比企郡川島町表406番地1</v>
          </cell>
          <cell r="I339" t="str">
            <v>049-298-7517</v>
          </cell>
          <cell r="J339">
            <v>2</v>
          </cell>
        </row>
        <row r="340">
          <cell r="E340" t="str">
            <v>医療法人社団東京石心会　さやま地域ケアクリニック</v>
          </cell>
          <cell r="F340" t="str">
            <v>院長　青山　壽久</v>
          </cell>
          <cell r="G340" t="str">
            <v>350-1323</v>
          </cell>
          <cell r="H340" t="str">
            <v>狭山市鵜ノ木1番33号</v>
          </cell>
          <cell r="I340" t="str">
            <v>04-2955-5000</v>
          </cell>
          <cell r="J340">
            <v>2</v>
          </cell>
        </row>
        <row r="341">
          <cell r="E341" t="str">
            <v>田中内科大宮糖尿病クリニック</v>
          </cell>
          <cell r="F341" t="str">
            <v>院長　田中　隆久</v>
          </cell>
          <cell r="G341" t="str">
            <v>330-0846</v>
          </cell>
          <cell r="H341" t="str">
            <v>さいたま市大宮区大門町２－９４福呂屋ビル5階</v>
          </cell>
          <cell r="J341">
            <v>1</v>
          </cell>
        </row>
        <row r="342">
          <cell r="E342" t="str">
            <v>二ツ宮内科クリニック</v>
          </cell>
          <cell r="F342" t="str">
            <v>院長　松平　透</v>
          </cell>
          <cell r="G342" t="str">
            <v>331-0065</v>
          </cell>
          <cell r="H342" t="str">
            <v>さいたま市西区二ツ宮３－９</v>
          </cell>
          <cell r="I342" t="str">
            <v>048-621-0012</v>
          </cell>
          <cell r="J342">
            <v>1</v>
          </cell>
        </row>
        <row r="343">
          <cell r="E343" t="str">
            <v>社会福祉法人恩賜財団済生会支部　埼玉県済生会川口総合病院</v>
          </cell>
          <cell r="F343" t="str">
            <v>病院長　佐藤　雅彦</v>
          </cell>
          <cell r="G343" t="str">
            <v>332-8558</v>
          </cell>
          <cell r="H343" t="str">
            <v>川口市西川口5-11-5</v>
          </cell>
          <cell r="I343" t="str">
            <v>048-253-1551</v>
          </cell>
          <cell r="J343">
            <v>1</v>
          </cell>
        </row>
        <row r="344">
          <cell r="E344" t="str">
            <v>医療法人社団健真会　めぐみクリニック</v>
          </cell>
          <cell r="F344" t="str">
            <v>理事長　長野　真</v>
          </cell>
          <cell r="G344" t="str">
            <v>332-0002</v>
          </cell>
          <cell r="H344" t="str">
            <v>川口市弥平2-18-8</v>
          </cell>
          <cell r="I344" t="str">
            <v>048-224-1600</v>
          </cell>
          <cell r="J344">
            <v>1</v>
          </cell>
        </row>
        <row r="345">
          <cell r="E345" t="str">
            <v>医療法人　おぎ野医院</v>
          </cell>
          <cell r="F345" t="str">
            <v>院長　荻野　幸伴</v>
          </cell>
          <cell r="H345" t="str">
            <v>草加市稲荷3－13－23</v>
          </cell>
          <cell r="I345" t="str">
            <v>048－936-3636</v>
          </cell>
          <cell r="M345">
            <v>1</v>
          </cell>
        </row>
        <row r="346">
          <cell r="E346" t="str">
            <v>朝霞台駅前みなみ耳鼻咽喉科</v>
          </cell>
          <cell r="F346" t="str">
            <v>院長　南　和彦</v>
          </cell>
          <cell r="G346" t="str">
            <v>351-0022</v>
          </cell>
          <cell r="H346" t="str">
            <v>朝霞市東弁財1－5－18-2F</v>
          </cell>
          <cell r="I346" t="str">
            <v>048-474-8733</v>
          </cell>
          <cell r="M346">
            <v>1</v>
          </cell>
        </row>
        <row r="347">
          <cell r="E347" t="str">
            <v>遠山荘一郎内科クリニック</v>
          </cell>
          <cell r="F347" t="str">
            <v>遠山　荘一郎</v>
          </cell>
          <cell r="G347" t="str">
            <v>352-0011</v>
          </cell>
          <cell r="H347" t="str">
            <v>新座市野火止5丁目10番24号</v>
          </cell>
          <cell r="M347">
            <v>1</v>
          </cell>
        </row>
        <row r="348">
          <cell r="E348" t="str">
            <v>上福岡医院</v>
          </cell>
          <cell r="F348" t="str">
            <v>医師　宇野　漢成</v>
          </cell>
          <cell r="G348" t="str">
            <v>356-0006</v>
          </cell>
          <cell r="H348" t="str">
            <v>ふじみ野市霞ヶ丘1-2-27-204</v>
          </cell>
          <cell r="I348" t="str">
            <v>049-278-5004</v>
          </cell>
          <cell r="M348">
            <v>1</v>
          </cell>
        </row>
        <row r="349">
          <cell r="E349" t="str">
            <v>医療法人社団かすみ会　かすみクリニック</v>
          </cell>
          <cell r="F349" t="str">
            <v>山本　英昭</v>
          </cell>
          <cell r="G349" t="str">
            <v>350-1101</v>
          </cell>
          <cell r="H349" t="str">
            <v>川越市的場2836-33</v>
          </cell>
          <cell r="I349" t="str">
            <v>049-232-4560</v>
          </cell>
          <cell r="M349">
            <v>1</v>
          </cell>
        </row>
        <row r="350">
          <cell r="E350" t="str">
            <v>ヨコゼ診療所</v>
          </cell>
          <cell r="F350" t="str">
            <v>石郷岡　聡</v>
          </cell>
          <cell r="G350" t="str">
            <v>368-0072</v>
          </cell>
          <cell r="H350" t="str">
            <v>秩父郡横瀬町横瀬4346</v>
          </cell>
          <cell r="I350" t="str">
            <v>0494-23-3311</v>
          </cell>
          <cell r="M350">
            <v>1</v>
          </cell>
        </row>
        <row r="351">
          <cell r="E351" t="str">
            <v>医療法人社団創友会　丸山クリニック</v>
          </cell>
          <cell r="F351" t="str">
            <v>理事長　丸山　茂</v>
          </cell>
          <cell r="G351" t="str">
            <v>333-0806</v>
          </cell>
          <cell r="H351" t="str">
            <v>川口市戸塚境町35-10フォルテシモ１F</v>
          </cell>
          <cell r="M351">
            <v>1</v>
          </cell>
        </row>
        <row r="352">
          <cell r="E352" t="str">
            <v>医療生協さいたま生活協同組合　埼玉協同病院</v>
          </cell>
          <cell r="F352" t="str">
            <v>院長　増田　剛</v>
          </cell>
          <cell r="H352" t="str">
            <v>川口市木曽路1317</v>
          </cell>
          <cell r="M352">
            <v>1</v>
          </cell>
        </row>
        <row r="353">
          <cell r="E353" t="str">
            <v>医療法人時和会　中園医院</v>
          </cell>
          <cell r="F353" t="str">
            <v>理事長　中園　時和</v>
          </cell>
          <cell r="H353" t="str">
            <v>狭山市狭山台4-3-6</v>
          </cell>
          <cell r="I353" t="str">
            <v>04-2958-1191</v>
          </cell>
          <cell r="M353">
            <v>2</v>
          </cell>
        </row>
        <row r="354">
          <cell r="E354" t="str">
            <v>下枝医院</v>
          </cell>
          <cell r="F354" t="str">
            <v>医師　下枝　恭子</v>
          </cell>
          <cell r="H354" t="str">
            <v>入間市宮寺2661-18</v>
          </cell>
          <cell r="I354" t="str">
            <v>04-2934-2830</v>
          </cell>
          <cell r="P354">
            <v>1</v>
          </cell>
        </row>
        <row r="355">
          <cell r="E355" t="str">
            <v>医療法人慈秀会　上尾アーバンクリニック</v>
          </cell>
          <cell r="F355" t="str">
            <v>牛尼　秀樹</v>
          </cell>
          <cell r="H355" t="str">
            <v>上尾市緑丘3-5-28　シンワ緑丘ビル１Ｆ</v>
          </cell>
          <cell r="I355" t="str">
            <v>048-778-1929</v>
          </cell>
          <cell r="M355">
            <v>1</v>
          </cell>
        </row>
        <row r="356">
          <cell r="E356" t="str">
            <v>医療法人社団東光会介護老人保健施設グリーンビレッジ蕨</v>
          </cell>
          <cell r="F356" t="str">
            <v>吉田　紘一</v>
          </cell>
          <cell r="G356" t="str">
            <v>335-0001</v>
          </cell>
          <cell r="H356" t="str">
            <v>蕨市北町5-13-6</v>
          </cell>
          <cell r="I356" t="str">
            <v>048-443-5001</v>
          </cell>
          <cell r="M356">
            <v>1</v>
          </cell>
        </row>
        <row r="357">
          <cell r="E357" t="str">
            <v>深谷赤十字病院</v>
          </cell>
          <cell r="F357" t="str">
            <v>院長　伊藤　博</v>
          </cell>
          <cell r="H357" t="str">
            <v>深谷市上紫町西5丁目8番地1</v>
          </cell>
          <cell r="I357" t="str">
            <v>048-571-1511</v>
          </cell>
          <cell r="M357">
            <v>1</v>
          </cell>
        </row>
        <row r="358">
          <cell r="E358" t="str">
            <v>SKYファミリークリニック</v>
          </cell>
          <cell r="F358" t="str">
            <v>院長　杉山　昂</v>
          </cell>
          <cell r="P358">
            <v>3</v>
          </cell>
        </row>
        <row r="359">
          <cell r="E359" t="str">
            <v>新河岸診療所</v>
          </cell>
          <cell r="F359" t="str">
            <v>大竹　正夫</v>
          </cell>
          <cell r="P359">
            <v>1</v>
          </cell>
        </row>
        <row r="360">
          <cell r="E360" t="str">
            <v>医療法人良心会　いるまクリニック</v>
          </cell>
          <cell r="F360" t="str">
            <v>中村　和子</v>
          </cell>
          <cell r="P360">
            <v>1</v>
          </cell>
        </row>
        <row r="361">
          <cell r="E361" t="str">
            <v>医療法人社団大和会　慶和病院</v>
          </cell>
          <cell r="F361" t="str">
            <v>院長　大川　章裕</v>
          </cell>
          <cell r="P361">
            <v>1</v>
          </cell>
        </row>
        <row r="362">
          <cell r="E362" t="str">
            <v>草加市立病院</v>
          </cell>
          <cell r="F362" t="str">
            <v>草加市病院事業管理者　河野　辰幸</v>
          </cell>
          <cell r="P362">
            <v>1</v>
          </cell>
        </row>
        <row r="363">
          <cell r="E363" t="str">
            <v>医療法人　仲田内科</v>
          </cell>
          <cell r="F363" t="str">
            <v>仲田　郁子</v>
          </cell>
          <cell r="P363">
            <v>1</v>
          </cell>
        </row>
        <row r="364">
          <cell r="E364" t="str">
            <v>医療法人　さとうクリニック</v>
          </cell>
          <cell r="F364" t="str">
            <v>医師　佐藤　昭俊</v>
          </cell>
          <cell r="P364">
            <v>2</v>
          </cell>
        </row>
        <row r="365">
          <cell r="E365" t="str">
            <v>医療法人社団ユーアイエメリー会　新座すずのきクリニック</v>
          </cell>
          <cell r="F365" t="str">
            <v>院長　石井　和夫</v>
          </cell>
          <cell r="P365">
            <v>1</v>
          </cell>
        </row>
        <row r="366">
          <cell r="E366" t="str">
            <v>清水医院</v>
          </cell>
          <cell r="F366" t="str">
            <v>医師　清水　隆</v>
          </cell>
          <cell r="G366" t="str">
            <v>352-0001</v>
          </cell>
          <cell r="H366" t="str">
            <v>新座市東北2-2-8</v>
          </cell>
          <cell r="I366" t="str">
            <v>048-476-2111</v>
          </cell>
          <cell r="P366">
            <v>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k7kuro@nifty.com" TargetMode="Externa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79"/>
  <sheetViews>
    <sheetView tabSelected="1" view="pageBreakPreview" zoomScaleNormal="100" zoomScaleSheetLayoutView="100" workbookViewId="0"/>
  </sheetViews>
  <sheetFormatPr defaultColWidth="9" defaultRowHeight="13.5"/>
  <cols>
    <col min="1" max="1" width="3.5" style="2" customWidth="1"/>
    <col min="2" max="2" width="3" style="2" customWidth="1"/>
    <col min="3" max="3" width="25.75" customWidth="1"/>
    <col min="4" max="6" width="3.125" customWidth="1"/>
    <col min="7" max="11" width="3" customWidth="1"/>
    <col min="12" max="16" width="3.125" customWidth="1"/>
    <col min="17" max="19" width="2.875" customWidth="1"/>
    <col min="20" max="27" width="3" customWidth="1"/>
    <col min="28" max="28" width="1.875" style="2" customWidth="1"/>
    <col min="29" max="16384" width="9" style="2"/>
  </cols>
  <sheetData>
    <row r="1" spans="2:27" ht="15" customHeight="1">
      <c r="R1" s="1"/>
      <c r="S1" s="1"/>
      <c r="T1" s="1"/>
      <c r="U1" s="1"/>
      <c r="V1" s="1"/>
      <c r="W1" s="1"/>
      <c r="X1" s="1"/>
      <c r="Y1" s="1"/>
      <c r="Z1" s="1"/>
      <c r="AA1" s="1"/>
    </row>
    <row r="2" spans="2:27" ht="33">
      <c r="B2" s="125" t="s">
        <v>0</v>
      </c>
      <c r="C2" s="125"/>
      <c r="D2" s="53"/>
      <c r="E2" s="53"/>
      <c r="F2" s="4"/>
      <c r="G2" s="4"/>
      <c r="H2" s="4"/>
      <c r="I2" s="5"/>
      <c r="J2" s="5"/>
      <c r="K2" s="5"/>
      <c r="L2" s="5"/>
      <c r="M2" s="5"/>
      <c r="N2" s="5"/>
      <c r="O2" s="5"/>
      <c r="P2" s="5"/>
      <c r="Q2" s="5"/>
      <c r="R2" s="147" t="s">
        <v>55</v>
      </c>
      <c r="S2" s="148"/>
      <c r="T2" s="148"/>
      <c r="U2" s="148"/>
      <c r="V2" s="148"/>
      <c r="W2" s="148"/>
      <c r="X2" s="148"/>
      <c r="Y2" s="148"/>
      <c r="Z2" s="148"/>
      <c r="AA2" s="149"/>
    </row>
    <row r="3" spans="2:27" ht="7.5" customHeight="1">
      <c r="C3" s="5"/>
      <c r="D3" s="5"/>
      <c r="E3" s="5"/>
      <c r="F3" s="5"/>
      <c r="G3" s="5"/>
      <c r="H3" s="5"/>
      <c r="I3" s="5"/>
      <c r="J3" s="5"/>
      <c r="K3" s="5"/>
      <c r="L3" s="5"/>
      <c r="M3" s="5"/>
      <c r="N3" s="5"/>
      <c r="O3" s="5"/>
      <c r="P3" s="5"/>
      <c r="Q3" s="5"/>
      <c r="R3" s="5"/>
      <c r="S3" s="5"/>
      <c r="T3" s="5"/>
      <c r="U3" s="5"/>
      <c r="V3" s="5"/>
      <c r="W3" s="5"/>
      <c r="X3" s="5"/>
      <c r="Y3" s="5"/>
      <c r="Z3" s="5"/>
      <c r="AA3" s="5"/>
    </row>
    <row r="4" spans="2:27" ht="3.75" customHeight="1">
      <c r="C4" s="5"/>
      <c r="D4" s="5"/>
      <c r="E4" s="5"/>
      <c r="F4" s="5"/>
      <c r="G4" s="5"/>
      <c r="H4" s="5"/>
      <c r="I4" s="5"/>
      <c r="J4" s="5"/>
      <c r="K4" s="5"/>
      <c r="L4" s="5"/>
      <c r="M4" s="5"/>
      <c r="N4" s="5"/>
      <c r="O4" s="5"/>
      <c r="P4" s="5"/>
      <c r="Q4" s="5"/>
      <c r="R4" s="5"/>
      <c r="S4" s="5"/>
      <c r="T4" s="5"/>
      <c r="U4" s="5"/>
      <c r="V4" s="5"/>
      <c r="W4" s="5"/>
      <c r="X4" s="5"/>
      <c r="Y4" s="5"/>
      <c r="Z4" s="5"/>
      <c r="AA4" s="5"/>
    </row>
    <row r="5" spans="2:27" ht="30" customHeight="1">
      <c r="B5" s="8" t="s">
        <v>17</v>
      </c>
      <c r="C5" s="8"/>
      <c r="D5" s="5"/>
      <c r="E5" s="5"/>
      <c r="F5" s="5"/>
      <c r="G5" s="5"/>
      <c r="H5" s="5"/>
      <c r="I5" s="5"/>
      <c r="J5" s="164" t="s">
        <v>18</v>
      </c>
      <c r="K5" s="164"/>
      <c r="L5" s="164"/>
      <c r="M5" s="164"/>
      <c r="N5" s="162" t="s">
        <v>19</v>
      </c>
      <c r="O5" s="162"/>
      <c r="P5" s="163"/>
      <c r="Q5" s="120"/>
      <c r="R5" s="16" t="s">
        <v>22</v>
      </c>
      <c r="S5" s="16"/>
      <c r="T5" s="120"/>
      <c r="U5" s="120"/>
      <c r="V5" s="16" t="s">
        <v>21</v>
      </c>
      <c r="W5" s="16"/>
      <c r="X5" s="120"/>
      <c r="Y5" s="120"/>
      <c r="Z5" s="31" t="s">
        <v>20</v>
      </c>
      <c r="AA5" s="16"/>
    </row>
    <row r="6" spans="2:27" ht="3" customHeight="1">
      <c r="C6" s="5"/>
      <c r="D6" s="5"/>
      <c r="E6" s="5"/>
      <c r="F6" s="5"/>
      <c r="G6" s="5"/>
      <c r="H6" s="5"/>
      <c r="I6" s="5"/>
      <c r="J6" s="30"/>
      <c r="K6" s="30"/>
      <c r="L6" s="18"/>
      <c r="M6" s="18"/>
      <c r="N6" s="30"/>
      <c r="O6" s="30"/>
      <c r="P6" s="30"/>
      <c r="Q6" s="30"/>
      <c r="R6" s="30"/>
      <c r="S6" s="30"/>
      <c r="T6" s="30"/>
      <c r="U6" s="30"/>
      <c r="V6" s="30"/>
      <c r="W6" s="30"/>
      <c r="X6" s="30"/>
      <c r="Y6" s="30"/>
      <c r="Z6" s="30"/>
      <c r="AA6" s="30"/>
    </row>
    <row r="7" spans="2:27" ht="39.75" customHeight="1">
      <c r="C7" s="7"/>
      <c r="D7" s="7"/>
      <c r="E7" s="7"/>
      <c r="F7" s="6"/>
      <c r="G7" s="6"/>
      <c r="H7" s="6"/>
      <c r="I7" s="5"/>
      <c r="J7" s="180" t="s">
        <v>11</v>
      </c>
      <c r="K7" s="180"/>
      <c r="L7" s="180"/>
      <c r="M7" s="177" t="str">
        <f>IF($M$8="","","所沢市"&amp;VLOOKUP($M$8,【医】一覧!$D$2:$T$193,3,0))&amp;""</f>
        <v/>
      </c>
      <c r="N7" s="177"/>
      <c r="O7" s="177"/>
      <c r="P7" s="177"/>
      <c r="Q7" s="177"/>
      <c r="R7" s="177"/>
      <c r="S7" s="177"/>
      <c r="T7" s="177"/>
      <c r="U7" s="177"/>
      <c r="V7" s="177"/>
      <c r="W7" s="177"/>
      <c r="X7" s="177"/>
      <c r="Y7" s="177"/>
      <c r="Z7" s="177"/>
      <c r="AA7" s="177"/>
    </row>
    <row r="8" spans="2:27" ht="39.75" customHeight="1">
      <c r="F8" s="6"/>
      <c r="G8" s="6"/>
      <c r="H8" s="6"/>
      <c r="I8" s="5"/>
      <c r="J8" s="179" t="s">
        <v>12</v>
      </c>
      <c r="K8" s="179"/>
      <c r="L8" s="179"/>
      <c r="M8" s="178"/>
      <c r="N8" s="178"/>
      <c r="O8" s="178"/>
      <c r="P8" s="178"/>
      <c r="Q8" s="178"/>
      <c r="R8" s="178"/>
      <c r="S8" s="178"/>
      <c r="T8" s="178"/>
      <c r="U8" s="178"/>
      <c r="V8" s="178"/>
      <c r="W8" s="178"/>
      <c r="X8" s="178"/>
      <c r="Y8" s="178"/>
      <c r="Z8" s="178"/>
      <c r="AA8" s="178"/>
    </row>
    <row r="9" spans="2:27" ht="39.75" customHeight="1">
      <c r="C9" s="5"/>
      <c r="D9" s="5"/>
      <c r="E9" s="5"/>
      <c r="F9" s="5"/>
      <c r="G9" s="5"/>
      <c r="H9" s="5"/>
      <c r="I9" s="5"/>
      <c r="J9" s="180" t="s">
        <v>10</v>
      </c>
      <c r="K9" s="207"/>
      <c r="L9" s="207"/>
      <c r="M9" s="177" t="str">
        <f>IF($M$8="","",VLOOKUP($M$8,【医】一覧!$D$2:$T$193,2,0))&amp;""</f>
        <v/>
      </c>
      <c r="N9" s="177"/>
      <c r="O9" s="177"/>
      <c r="P9" s="177"/>
      <c r="Q9" s="177"/>
      <c r="R9" s="177"/>
      <c r="S9" s="177"/>
      <c r="T9" s="177"/>
      <c r="U9" s="177"/>
      <c r="V9" s="177"/>
      <c r="W9" s="177"/>
      <c r="X9" s="177"/>
      <c r="Y9" s="177"/>
      <c r="Z9" s="177"/>
      <c r="AA9" s="177"/>
    </row>
    <row r="10" spans="2:27" ht="3" customHeight="1">
      <c r="C10" s="5"/>
      <c r="D10" s="5"/>
      <c r="E10" s="5"/>
      <c r="F10" s="5"/>
      <c r="G10" s="5"/>
      <c r="H10" s="5"/>
      <c r="I10" s="5"/>
      <c r="J10" s="5"/>
      <c r="K10" s="5"/>
      <c r="L10" s="118"/>
      <c r="M10" s="37"/>
      <c r="N10" s="37"/>
      <c r="O10" s="37"/>
      <c r="P10" s="38"/>
      <c r="Q10" s="39"/>
      <c r="R10" s="39"/>
      <c r="S10" s="39"/>
      <c r="T10" s="40"/>
      <c r="U10" s="40"/>
      <c r="V10" s="40"/>
      <c r="W10" s="40"/>
      <c r="X10" s="40"/>
      <c r="Y10" s="40"/>
      <c r="Z10" s="40"/>
      <c r="AA10" s="40"/>
    </row>
    <row r="11" spans="2:27" ht="30" customHeight="1">
      <c r="C11" s="5"/>
      <c r="D11" s="5"/>
      <c r="E11" s="5"/>
      <c r="F11" s="5"/>
      <c r="G11" s="5"/>
      <c r="H11" s="5"/>
      <c r="I11" s="5"/>
      <c r="J11" s="169" t="s">
        <v>14</v>
      </c>
      <c r="K11" s="169"/>
      <c r="L11" s="170"/>
      <c r="M11" s="49" t="s">
        <v>15</v>
      </c>
      <c r="N11" s="121"/>
      <c r="O11" s="121"/>
      <c r="P11" s="121"/>
      <c r="Q11" s="121"/>
      <c r="R11" s="121"/>
      <c r="S11" s="121"/>
      <c r="T11" s="121"/>
      <c r="U11" s="121"/>
      <c r="V11" s="121"/>
      <c r="W11" s="121"/>
      <c r="X11" s="121"/>
      <c r="Y11" s="121"/>
      <c r="Z11" s="121"/>
      <c r="AA11" s="28"/>
    </row>
    <row r="12" spans="2:27" ht="3" customHeight="1">
      <c r="C12" s="5"/>
      <c r="D12" s="5"/>
      <c r="E12" s="5"/>
      <c r="F12" s="5"/>
      <c r="G12" s="5"/>
      <c r="H12" s="5"/>
      <c r="I12" s="5"/>
      <c r="J12" s="5"/>
      <c r="K12" s="5"/>
      <c r="L12" s="20"/>
      <c r="M12" s="21"/>
      <c r="N12" s="21"/>
      <c r="O12" s="21"/>
      <c r="P12" s="21"/>
      <c r="Q12" s="21"/>
      <c r="R12" s="21"/>
      <c r="S12" s="21"/>
      <c r="T12" s="21"/>
      <c r="U12" s="21"/>
      <c r="V12" s="21"/>
      <c r="W12" s="21"/>
      <c r="X12" s="21"/>
      <c r="Y12" s="21"/>
      <c r="Z12" s="21"/>
      <c r="AA12" s="21"/>
    </row>
    <row r="13" spans="2:27" ht="18" customHeight="1">
      <c r="C13" s="5"/>
      <c r="D13" s="5"/>
      <c r="E13" s="5"/>
      <c r="F13" s="5"/>
      <c r="G13" s="5"/>
      <c r="H13" s="5"/>
      <c r="I13" s="5"/>
      <c r="J13" s="5"/>
      <c r="K13" s="5"/>
      <c r="L13" s="20"/>
      <c r="M13" s="165" t="s">
        <v>16</v>
      </c>
      <c r="N13" s="165"/>
      <c r="O13" s="165"/>
      <c r="P13" s="165"/>
      <c r="Q13" s="165"/>
      <c r="R13" s="165"/>
      <c r="S13" s="165"/>
      <c r="T13" s="165"/>
      <c r="U13" s="165"/>
      <c r="V13" s="165"/>
      <c r="W13" s="165"/>
      <c r="X13" s="165"/>
      <c r="Y13" s="165"/>
      <c r="Z13" s="165"/>
      <c r="AA13" s="165"/>
    </row>
    <row r="14" spans="2:27" ht="30" customHeight="1">
      <c r="C14" s="5" t="s">
        <v>23</v>
      </c>
      <c r="D14" s="5"/>
      <c r="E14" s="5"/>
      <c r="F14" s="5"/>
      <c r="G14" s="5"/>
      <c r="H14" s="5"/>
      <c r="I14" s="5"/>
      <c r="J14" s="5"/>
      <c r="K14" s="5"/>
      <c r="L14" s="20"/>
      <c r="M14" s="29"/>
      <c r="N14" s="29"/>
      <c r="O14" s="29"/>
      <c r="P14" s="29"/>
      <c r="Q14" s="29"/>
      <c r="R14" s="29"/>
      <c r="S14" s="29"/>
      <c r="T14" s="43"/>
      <c r="U14" s="29"/>
      <c r="V14" s="29"/>
      <c r="W14" s="29"/>
      <c r="X14" s="29"/>
      <c r="Y14" s="29"/>
      <c r="Z14" s="29"/>
      <c r="AA14" s="29"/>
    </row>
    <row r="15" spans="2:27" ht="6" customHeight="1" thickBot="1">
      <c r="C15" s="5"/>
      <c r="D15" s="5"/>
      <c r="E15" s="5"/>
      <c r="F15" s="5"/>
      <c r="G15" s="5"/>
      <c r="H15" s="5"/>
      <c r="I15" s="5"/>
      <c r="J15" s="5"/>
      <c r="K15" s="5"/>
      <c r="L15" s="20"/>
      <c r="M15" s="29"/>
      <c r="N15" s="29"/>
      <c r="O15" s="29"/>
      <c r="P15" s="29"/>
      <c r="Q15" s="29"/>
      <c r="R15" s="29"/>
      <c r="S15" s="29"/>
      <c r="T15" s="29"/>
      <c r="U15" s="29"/>
      <c r="V15" s="29"/>
      <c r="W15" s="29"/>
      <c r="X15" s="29"/>
      <c r="Y15" s="29"/>
      <c r="Z15" s="29"/>
      <c r="AA15" s="29"/>
    </row>
    <row r="16" spans="2:27" ht="30" customHeight="1" thickBot="1">
      <c r="C16" s="171" t="s">
        <v>24</v>
      </c>
      <c r="D16" s="171"/>
      <c r="E16" s="172"/>
      <c r="F16" s="166">
        <f>R27</f>
        <v>0</v>
      </c>
      <c r="G16" s="167"/>
      <c r="H16" s="167"/>
      <c r="I16" s="167"/>
      <c r="J16" s="167"/>
      <c r="K16" s="167"/>
      <c r="L16" s="167"/>
      <c r="M16" s="167"/>
      <c r="N16" s="167"/>
      <c r="O16" s="167"/>
      <c r="P16" s="167"/>
      <c r="Q16" s="167"/>
      <c r="R16" s="168"/>
      <c r="S16" s="42" t="s">
        <v>31</v>
      </c>
      <c r="T16" s="32"/>
      <c r="U16" s="32"/>
      <c r="V16" s="32"/>
      <c r="W16" s="32"/>
      <c r="X16" s="32"/>
      <c r="Y16" s="32"/>
      <c r="Z16" s="32"/>
      <c r="AA16" s="32"/>
    </row>
    <row r="17" spans="2:27" ht="6" customHeight="1">
      <c r="C17" s="35"/>
      <c r="D17" s="35"/>
      <c r="E17" s="35"/>
      <c r="F17" s="32"/>
      <c r="G17" s="32"/>
      <c r="H17" s="32"/>
      <c r="I17" s="32"/>
      <c r="J17" s="32"/>
      <c r="K17" s="32"/>
      <c r="L17" s="32"/>
      <c r="M17" s="32"/>
      <c r="N17" s="32"/>
      <c r="O17" s="32"/>
      <c r="P17" s="32"/>
      <c r="Q17" s="32"/>
      <c r="R17" s="32"/>
      <c r="S17" s="32"/>
      <c r="T17" s="32"/>
      <c r="U17" s="32"/>
      <c r="V17" s="32"/>
      <c r="W17" s="32"/>
      <c r="X17" s="32"/>
      <c r="Y17" s="32"/>
      <c r="Z17" s="32"/>
      <c r="AA17" s="32"/>
    </row>
    <row r="18" spans="2:27" ht="37.5" customHeight="1">
      <c r="C18" s="41" t="s">
        <v>29</v>
      </c>
      <c r="D18" s="175" t="s">
        <v>28</v>
      </c>
      <c r="E18" s="176"/>
      <c r="F18" s="122"/>
      <c r="G18" s="34" t="s">
        <v>22</v>
      </c>
      <c r="H18" s="123"/>
      <c r="I18" s="123"/>
      <c r="J18" s="34" t="s">
        <v>21</v>
      </c>
      <c r="K18" s="123"/>
      <c r="L18" s="123"/>
      <c r="M18" s="34" t="s">
        <v>20</v>
      </c>
      <c r="N18" s="34" t="s">
        <v>27</v>
      </c>
      <c r="O18" s="175" t="s">
        <v>19</v>
      </c>
      <c r="P18" s="176"/>
      <c r="Q18" s="123"/>
      <c r="R18" s="34" t="s">
        <v>22</v>
      </c>
      <c r="S18" s="123"/>
      <c r="T18" s="123"/>
      <c r="U18" s="34" t="s">
        <v>21</v>
      </c>
      <c r="V18" s="123"/>
      <c r="W18" s="123"/>
      <c r="X18" s="34" t="s">
        <v>20</v>
      </c>
      <c r="Y18" s="34" t="s">
        <v>30</v>
      </c>
      <c r="Z18" s="34"/>
      <c r="AA18" s="34"/>
    </row>
    <row r="19" spans="2:27" ht="3" customHeight="1">
      <c r="C19" s="33"/>
      <c r="D19" s="33"/>
      <c r="E19" s="33"/>
      <c r="F19" s="33"/>
      <c r="G19" s="33"/>
      <c r="H19" s="33"/>
      <c r="I19" s="33"/>
      <c r="J19" s="33"/>
      <c r="K19" s="33"/>
      <c r="L19" s="33"/>
      <c r="M19" s="33"/>
      <c r="N19" s="33"/>
      <c r="O19" s="33"/>
      <c r="P19" s="33"/>
      <c r="Q19" s="33"/>
      <c r="R19" s="33"/>
      <c r="S19" s="33"/>
      <c r="T19" s="33"/>
      <c r="U19" s="33"/>
      <c r="V19" s="33"/>
      <c r="W19" s="33"/>
      <c r="X19" s="33"/>
      <c r="Y19" s="33"/>
      <c r="Z19" s="33"/>
      <c r="AA19" s="33"/>
    </row>
    <row r="20" spans="2:27" ht="9" customHeight="1">
      <c r="C20" s="1"/>
      <c r="D20" s="1"/>
      <c r="E20" s="1"/>
      <c r="F20" s="1"/>
      <c r="G20" s="1"/>
      <c r="H20" s="1"/>
      <c r="I20" s="1"/>
      <c r="J20" s="1"/>
      <c r="K20" s="1"/>
      <c r="L20" s="22"/>
      <c r="M20" s="23"/>
      <c r="N20" s="23"/>
      <c r="O20" s="23"/>
      <c r="P20" s="23"/>
      <c r="Q20" s="23"/>
      <c r="R20" s="23"/>
      <c r="S20" s="23"/>
      <c r="T20" s="23"/>
      <c r="U20" s="23"/>
      <c r="V20" s="23"/>
      <c r="W20" s="23"/>
      <c r="X20" s="23"/>
      <c r="Y20" s="23"/>
      <c r="Z20" s="23"/>
      <c r="AA20" s="23"/>
    </row>
    <row r="21" spans="2:27" s="3" customFormat="1" ht="18.600000000000001" customHeight="1">
      <c r="B21" s="152" t="s">
        <v>8</v>
      </c>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3"/>
    </row>
    <row r="22" spans="2:27" ht="18.600000000000001" customHeight="1">
      <c r="B22" s="144" t="s">
        <v>1</v>
      </c>
      <c r="C22" s="145"/>
      <c r="D22" s="145"/>
      <c r="E22" s="145"/>
      <c r="F22" s="145"/>
      <c r="G22" s="145"/>
      <c r="H22" s="145"/>
      <c r="I22" s="146"/>
      <c r="J22" s="150" t="s">
        <v>49</v>
      </c>
      <c r="K22" s="151"/>
      <c r="L22" s="151"/>
      <c r="M22" s="151"/>
      <c r="N22" s="151"/>
      <c r="O22" s="215" t="s">
        <v>38</v>
      </c>
      <c r="P22" s="216"/>
      <c r="Q22" s="217"/>
      <c r="R22" s="208" t="s">
        <v>25</v>
      </c>
      <c r="S22" s="208"/>
      <c r="T22" s="208"/>
      <c r="U22" s="208"/>
      <c r="V22" s="208"/>
      <c r="W22" s="208"/>
      <c r="X22" s="208"/>
      <c r="Y22" s="208"/>
      <c r="Z22" s="208"/>
      <c r="AA22" s="208"/>
    </row>
    <row r="23" spans="2:27" ht="25.15" customHeight="1">
      <c r="B23" s="154" t="s">
        <v>2</v>
      </c>
      <c r="C23" s="155"/>
      <c r="D23" s="155"/>
      <c r="E23" s="155"/>
      <c r="F23" s="155"/>
      <c r="G23" s="155"/>
      <c r="H23" s="155"/>
      <c r="I23" s="156"/>
      <c r="J23" s="157">
        <v>4074</v>
      </c>
      <c r="K23" s="158"/>
      <c r="L23" s="158"/>
      <c r="M23" s="158"/>
      <c r="N23" s="158"/>
      <c r="O23" s="212"/>
      <c r="P23" s="213"/>
      <c r="Q23" s="214"/>
      <c r="R23" s="209">
        <f>J23*O23</f>
        <v>0</v>
      </c>
      <c r="S23" s="210"/>
      <c r="T23" s="210"/>
      <c r="U23" s="210"/>
      <c r="V23" s="210"/>
      <c r="W23" s="210"/>
      <c r="X23" s="210"/>
      <c r="Y23" s="210"/>
      <c r="Z23" s="211"/>
      <c r="AA23" s="46" t="s">
        <v>9</v>
      </c>
    </row>
    <row r="24" spans="2:27" ht="25.15" customHeight="1">
      <c r="B24" s="134" t="s">
        <v>3</v>
      </c>
      <c r="C24" s="135"/>
      <c r="D24" s="135"/>
      <c r="E24" s="135"/>
      <c r="F24" s="135"/>
      <c r="G24" s="135"/>
      <c r="H24" s="135"/>
      <c r="I24" s="136"/>
      <c r="J24" s="137">
        <v>4574</v>
      </c>
      <c r="K24" s="138"/>
      <c r="L24" s="138"/>
      <c r="M24" s="138"/>
      <c r="N24" s="138"/>
      <c r="O24" s="201"/>
      <c r="P24" s="202"/>
      <c r="Q24" s="203"/>
      <c r="R24" s="183">
        <f>J24*O24</f>
        <v>0</v>
      </c>
      <c r="S24" s="184"/>
      <c r="T24" s="184"/>
      <c r="U24" s="184"/>
      <c r="V24" s="184"/>
      <c r="W24" s="184"/>
      <c r="X24" s="184"/>
      <c r="Y24" s="184"/>
      <c r="Z24" s="185"/>
      <c r="AA24" s="47" t="s">
        <v>9</v>
      </c>
    </row>
    <row r="25" spans="2:27" ht="25.15" customHeight="1">
      <c r="B25" s="134" t="s">
        <v>4</v>
      </c>
      <c r="C25" s="135"/>
      <c r="D25" s="135"/>
      <c r="E25" s="135"/>
      <c r="F25" s="135"/>
      <c r="G25" s="135"/>
      <c r="H25" s="135"/>
      <c r="I25" s="136"/>
      <c r="J25" s="137">
        <v>2060</v>
      </c>
      <c r="K25" s="138"/>
      <c r="L25" s="138"/>
      <c r="M25" s="138"/>
      <c r="N25" s="138"/>
      <c r="O25" s="201"/>
      <c r="P25" s="202"/>
      <c r="Q25" s="203"/>
      <c r="R25" s="183">
        <f>J25*O25</f>
        <v>0</v>
      </c>
      <c r="S25" s="184"/>
      <c r="T25" s="184"/>
      <c r="U25" s="184"/>
      <c r="V25" s="184"/>
      <c r="W25" s="184"/>
      <c r="X25" s="184"/>
      <c r="Y25" s="184"/>
      <c r="Z25" s="185"/>
      <c r="AA25" s="24" t="s">
        <v>9</v>
      </c>
    </row>
    <row r="26" spans="2:27" ht="25.15" customHeight="1" thickBot="1">
      <c r="B26" s="139" t="s">
        <v>5</v>
      </c>
      <c r="C26" s="140"/>
      <c r="D26" s="140"/>
      <c r="E26" s="140"/>
      <c r="F26" s="140"/>
      <c r="G26" s="140"/>
      <c r="H26" s="140"/>
      <c r="I26" s="141"/>
      <c r="J26" s="142">
        <v>2560</v>
      </c>
      <c r="K26" s="143"/>
      <c r="L26" s="143"/>
      <c r="M26" s="143"/>
      <c r="N26" s="143"/>
      <c r="O26" s="204"/>
      <c r="P26" s="205"/>
      <c r="Q26" s="206"/>
      <c r="R26" s="198">
        <f>J26*O26</f>
        <v>0</v>
      </c>
      <c r="S26" s="199"/>
      <c r="T26" s="199"/>
      <c r="U26" s="199"/>
      <c r="V26" s="199"/>
      <c r="W26" s="199"/>
      <c r="X26" s="199"/>
      <c r="Y26" s="199"/>
      <c r="Z26" s="200"/>
      <c r="AA26" s="48" t="s">
        <v>9</v>
      </c>
    </row>
    <row r="27" spans="2:27" ht="28.5" customHeight="1" thickBot="1">
      <c r="B27" s="129" t="s">
        <v>26</v>
      </c>
      <c r="C27" s="129"/>
      <c r="D27" s="129"/>
      <c r="E27" s="129"/>
      <c r="F27" s="129"/>
      <c r="G27" s="129"/>
      <c r="H27" s="129"/>
      <c r="I27" s="129"/>
      <c r="J27" s="44"/>
      <c r="K27" s="44"/>
      <c r="L27" s="26"/>
      <c r="M27" s="126" t="s">
        <v>48</v>
      </c>
      <c r="N27" s="126"/>
      <c r="O27" s="126"/>
      <c r="P27" s="126"/>
      <c r="Q27" s="127"/>
      <c r="R27" s="191">
        <f>SUM(R23:Z26)</f>
        <v>0</v>
      </c>
      <c r="S27" s="192"/>
      <c r="T27" s="192"/>
      <c r="U27" s="192"/>
      <c r="V27" s="192"/>
      <c r="W27" s="192"/>
      <c r="X27" s="192"/>
      <c r="Y27" s="192"/>
      <c r="Z27" s="193"/>
      <c r="AA27" s="25" t="s">
        <v>9</v>
      </c>
    </row>
    <row r="28" spans="2:27" ht="30" customHeight="1">
      <c r="C28" s="44"/>
      <c r="D28" s="44"/>
      <c r="E28" s="44"/>
      <c r="F28" s="44"/>
      <c r="G28" s="44"/>
      <c r="H28" s="44"/>
      <c r="I28" s="44"/>
      <c r="J28" s="44"/>
      <c r="K28" s="44"/>
      <c r="L28" s="26"/>
      <c r="M28" s="45"/>
      <c r="N28" s="45"/>
      <c r="O28" s="45"/>
      <c r="P28" s="45"/>
      <c r="Q28" s="45"/>
      <c r="R28" s="10"/>
      <c r="S28" s="10"/>
      <c r="T28" s="10"/>
      <c r="U28" s="10"/>
      <c r="V28" s="10"/>
      <c r="W28" s="10"/>
      <c r="X28" s="10"/>
      <c r="Y28" s="10"/>
      <c r="Z28" s="10"/>
      <c r="AA28" s="10"/>
    </row>
    <row r="29" spans="2:27" ht="21" customHeight="1">
      <c r="B29" s="130" t="s">
        <v>13</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2"/>
    </row>
    <row r="30" spans="2:27" ht="36" customHeight="1">
      <c r="B30" s="133" t="s">
        <v>35</v>
      </c>
      <c r="C30" s="133"/>
      <c r="D30" s="186">
        <f>R27</f>
        <v>0</v>
      </c>
      <c r="E30" s="187"/>
      <c r="F30" s="187"/>
      <c r="G30" s="187"/>
      <c r="H30" s="187"/>
      <c r="I30" s="187"/>
      <c r="J30" s="187"/>
      <c r="K30" s="187"/>
      <c r="L30" s="188"/>
      <c r="M30" s="51" t="s">
        <v>9</v>
      </c>
      <c r="N30" s="194" t="s">
        <v>50</v>
      </c>
      <c r="O30" s="195"/>
      <c r="P30" s="195"/>
      <c r="Q30" s="195"/>
      <c r="R30" s="195"/>
      <c r="S30" s="195"/>
      <c r="T30" s="186">
        <f>ROUNDDOWN(D30/11,0)</f>
        <v>0</v>
      </c>
      <c r="U30" s="196"/>
      <c r="V30" s="196"/>
      <c r="W30" s="196"/>
      <c r="X30" s="196"/>
      <c r="Y30" s="196"/>
      <c r="Z30" s="197"/>
      <c r="AA30" s="52" t="s">
        <v>9</v>
      </c>
    </row>
    <row r="31" spans="2:27" ht="25.9" customHeight="1">
      <c r="B31" s="128" t="s">
        <v>32</v>
      </c>
      <c r="C31" s="128"/>
      <c r="D31" s="159">
        <v>0</v>
      </c>
      <c r="E31" s="160"/>
      <c r="F31" s="160"/>
      <c r="G31" s="160"/>
      <c r="H31" s="160"/>
      <c r="I31" s="160"/>
      <c r="J31" s="160"/>
      <c r="K31" s="160"/>
      <c r="L31" s="161"/>
      <c r="M31" s="79" t="s">
        <v>9</v>
      </c>
      <c r="N31" s="189" t="s">
        <v>51</v>
      </c>
      <c r="O31" s="190"/>
      <c r="P31" s="190"/>
      <c r="Q31" s="190"/>
      <c r="R31" s="190"/>
      <c r="S31" s="190"/>
      <c r="T31" s="159">
        <v>0</v>
      </c>
      <c r="U31" s="160"/>
      <c r="V31" s="160"/>
      <c r="W31" s="160"/>
      <c r="X31" s="160"/>
      <c r="Y31" s="160"/>
      <c r="Z31" s="161"/>
      <c r="AA31" s="119" t="s">
        <v>9</v>
      </c>
    </row>
    <row r="32" spans="2:27" ht="30" customHeight="1">
      <c r="C32" s="13"/>
      <c r="D32" s="13"/>
      <c r="E32" s="13"/>
      <c r="F32" s="13"/>
      <c r="G32" s="9"/>
      <c r="H32" s="11"/>
      <c r="I32" s="11"/>
      <c r="J32" s="11"/>
      <c r="K32" s="11"/>
      <c r="L32" s="19"/>
      <c r="M32" s="14"/>
      <c r="N32" s="50"/>
      <c r="O32" s="50"/>
      <c r="P32" s="50"/>
      <c r="Q32" s="50"/>
      <c r="R32" s="50"/>
      <c r="S32" s="10"/>
      <c r="T32" s="10"/>
      <c r="U32" s="10"/>
      <c r="V32" s="10"/>
      <c r="W32" s="10"/>
      <c r="X32" s="10"/>
      <c r="Y32" s="10"/>
      <c r="Z32" s="10"/>
      <c r="AA32" s="10"/>
    </row>
    <row r="33" spans="2:27" ht="16.5" customHeight="1">
      <c r="B33" s="173" t="s">
        <v>54</v>
      </c>
      <c r="C33" s="173"/>
      <c r="D33" s="13"/>
      <c r="E33" s="13"/>
      <c r="F33" s="13"/>
      <c r="G33" s="9"/>
      <c r="H33" s="11"/>
      <c r="I33" s="11"/>
      <c r="J33" s="11"/>
      <c r="K33" s="11"/>
      <c r="L33" s="19"/>
      <c r="M33" s="13"/>
      <c r="N33" s="13"/>
      <c r="O33" s="13"/>
      <c r="P33" s="13"/>
      <c r="Q33" s="13"/>
      <c r="R33" s="10"/>
      <c r="S33" s="10"/>
      <c r="T33" s="10"/>
      <c r="U33" s="10"/>
      <c r="V33" s="10"/>
      <c r="W33" s="10"/>
      <c r="X33" s="10"/>
      <c r="Y33" s="10"/>
      <c r="Z33" s="10"/>
      <c r="AA33" s="10"/>
    </row>
    <row r="34" spans="2:27" ht="38.25" customHeight="1">
      <c r="B34" s="55" t="s">
        <v>34</v>
      </c>
      <c r="C34" s="12" t="s">
        <v>47</v>
      </c>
      <c r="D34" s="54"/>
      <c r="E34" s="54"/>
      <c r="F34" s="54"/>
      <c r="G34" s="54"/>
      <c r="H34" s="54"/>
      <c r="I34" s="54"/>
      <c r="J34" s="11"/>
      <c r="K34" s="11"/>
      <c r="L34" s="19"/>
      <c r="M34" s="181" t="s">
        <v>6</v>
      </c>
      <c r="N34" s="181"/>
      <c r="O34" s="181"/>
      <c r="P34" s="181"/>
      <c r="Q34" s="181"/>
      <c r="R34" s="181"/>
      <c r="S34" s="181"/>
      <c r="T34" s="181"/>
      <c r="U34" s="181"/>
      <c r="V34" s="181"/>
      <c r="W34" s="181"/>
      <c r="X34" s="181"/>
      <c r="Y34" s="181"/>
      <c r="Z34" s="181"/>
      <c r="AA34" s="181"/>
    </row>
    <row r="35" spans="2:27" ht="25.5" customHeight="1">
      <c r="C35" s="54"/>
      <c r="D35" s="54"/>
      <c r="E35" s="54"/>
      <c r="F35" s="54"/>
      <c r="G35" s="54"/>
      <c r="H35" s="54"/>
      <c r="I35" s="54"/>
      <c r="J35" s="15"/>
      <c r="K35" s="15"/>
      <c r="L35" s="13"/>
      <c r="M35" s="174"/>
      <c r="N35" s="174"/>
      <c r="O35" s="174"/>
      <c r="P35" s="174"/>
      <c r="Q35" s="174"/>
      <c r="R35" s="174"/>
      <c r="S35" s="174"/>
      <c r="T35" s="174"/>
      <c r="U35" s="174"/>
      <c r="V35" s="174"/>
      <c r="W35" s="174"/>
      <c r="X35" s="174"/>
      <c r="Y35" s="174"/>
      <c r="Z35" s="174"/>
      <c r="AA35" s="174"/>
    </row>
    <row r="36" spans="2:27" ht="21.6" customHeight="1">
      <c r="C36" s="54"/>
      <c r="D36" s="54"/>
      <c r="E36" s="54"/>
      <c r="F36" s="54"/>
      <c r="G36" s="54"/>
      <c r="H36" s="54"/>
      <c r="I36" s="54"/>
      <c r="J36" s="15"/>
      <c r="K36" s="15"/>
      <c r="L36" s="13"/>
      <c r="M36" s="56"/>
      <c r="N36" s="56"/>
      <c r="O36" s="56"/>
      <c r="P36" s="56"/>
      <c r="Q36" s="56"/>
      <c r="R36" s="56"/>
      <c r="S36" s="56"/>
      <c r="T36" s="56"/>
      <c r="U36" s="56"/>
      <c r="V36" s="56"/>
      <c r="W36" s="56"/>
      <c r="X36" s="56"/>
      <c r="Y36" s="56"/>
      <c r="Z36" s="56"/>
      <c r="AA36" s="56"/>
    </row>
    <row r="37" spans="2:27" ht="21.6" customHeight="1">
      <c r="C37" s="10"/>
      <c r="D37" s="10"/>
      <c r="E37" s="10"/>
      <c r="F37" s="10"/>
      <c r="G37" s="10"/>
      <c r="H37" s="10"/>
      <c r="I37" s="16"/>
      <c r="J37" s="16"/>
      <c r="K37" s="16"/>
      <c r="L37" s="65"/>
      <c r="M37" s="218"/>
      <c r="N37" s="218"/>
      <c r="O37" s="218"/>
      <c r="P37" s="218"/>
      <c r="Q37" s="218"/>
      <c r="R37" s="218"/>
      <c r="S37" s="218"/>
      <c r="T37" s="218"/>
      <c r="U37" s="218"/>
      <c r="V37" s="218"/>
      <c r="W37" s="218"/>
      <c r="X37" s="218"/>
      <c r="Y37" s="218"/>
      <c r="Z37" s="218"/>
      <c r="AA37" s="218"/>
    </row>
    <row r="38" spans="2:27" ht="21.6" customHeight="1">
      <c r="C38" s="10"/>
      <c r="D38" s="10"/>
      <c r="E38" s="10"/>
      <c r="F38" s="10"/>
      <c r="G38" s="10"/>
      <c r="H38" s="10"/>
      <c r="I38" s="16"/>
      <c r="J38" s="16"/>
      <c r="K38" s="16"/>
      <c r="L38" s="65"/>
      <c r="M38" s="17"/>
      <c r="N38" s="17"/>
      <c r="O38" s="17"/>
      <c r="P38" s="17"/>
      <c r="Q38" s="17"/>
      <c r="R38" s="17"/>
      <c r="S38" s="17"/>
      <c r="T38" s="17"/>
      <c r="U38" s="17"/>
      <c r="V38" s="17"/>
      <c r="W38" s="17"/>
      <c r="X38" s="17"/>
      <c r="Y38" s="17"/>
      <c r="Z38" s="17"/>
      <c r="AA38" s="17"/>
    </row>
    <row r="39" spans="2:27" ht="15" customHeight="1">
      <c r="R39" s="1"/>
      <c r="S39" s="1"/>
      <c r="T39" s="1"/>
      <c r="U39" s="1"/>
      <c r="V39" s="1"/>
      <c r="W39" s="1"/>
      <c r="X39" s="1"/>
      <c r="Y39" s="1"/>
      <c r="Z39" s="1"/>
      <c r="AA39" s="1"/>
    </row>
    <row r="40" spans="2:27" ht="33">
      <c r="B40" s="125" t="s">
        <v>0</v>
      </c>
      <c r="C40" s="125"/>
      <c r="D40" s="53"/>
      <c r="E40" s="53"/>
      <c r="F40" s="4"/>
      <c r="G40" s="4"/>
      <c r="H40" s="4"/>
      <c r="I40" s="5"/>
      <c r="J40" s="5"/>
      <c r="K40" s="5"/>
      <c r="L40" s="5"/>
      <c r="M40" s="5"/>
      <c r="N40" s="5"/>
      <c r="O40" s="5"/>
      <c r="P40" s="5"/>
      <c r="Q40" s="5"/>
      <c r="R40" s="147" t="s">
        <v>55</v>
      </c>
      <c r="S40" s="148"/>
      <c r="T40" s="148"/>
      <c r="U40" s="148"/>
      <c r="V40" s="148"/>
      <c r="W40" s="148"/>
      <c r="X40" s="148"/>
      <c r="Y40" s="148"/>
      <c r="Z40" s="148"/>
      <c r="AA40" s="149"/>
    </row>
    <row r="41" spans="2:27" ht="7.5" customHeight="1">
      <c r="C41" s="5"/>
      <c r="D41" s="5"/>
      <c r="E41" s="5"/>
      <c r="F41" s="5"/>
      <c r="G41" s="5"/>
      <c r="H41" s="5"/>
      <c r="I41" s="5"/>
      <c r="J41" s="5"/>
      <c r="K41" s="5"/>
      <c r="L41" s="5"/>
      <c r="M41" s="5"/>
      <c r="N41" s="5"/>
      <c r="O41" s="5"/>
      <c r="P41" s="5"/>
      <c r="Q41" s="5"/>
      <c r="R41" s="5"/>
      <c r="S41" s="5"/>
      <c r="T41" s="5"/>
      <c r="U41" s="5"/>
      <c r="V41" s="5"/>
      <c r="W41" s="5"/>
      <c r="X41" s="5"/>
      <c r="Y41" s="5"/>
      <c r="Z41" s="5"/>
      <c r="AA41" s="5"/>
    </row>
    <row r="42" spans="2:27" ht="3.75" customHeight="1">
      <c r="C42" s="5"/>
      <c r="D42" s="5"/>
      <c r="E42" s="5"/>
      <c r="F42" s="5"/>
      <c r="G42" s="5"/>
      <c r="H42" s="5"/>
      <c r="I42" s="5"/>
      <c r="J42" s="5"/>
      <c r="K42" s="5"/>
      <c r="L42" s="5"/>
      <c r="M42" s="5"/>
      <c r="N42" s="5"/>
      <c r="O42" s="5"/>
      <c r="P42" s="5"/>
      <c r="Q42" s="5"/>
      <c r="R42" s="5"/>
      <c r="S42" s="5"/>
      <c r="T42" s="5"/>
      <c r="U42" s="5"/>
      <c r="V42" s="5"/>
      <c r="W42" s="5"/>
      <c r="X42" s="5"/>
      <c r="Y42" s="5"/>
      <c r="Z42" s="5"/>
      <c r="AA42" s="5"/>
    </row>
    <row r="43" spans="2:27" ht="30" customHeight="1">
      <c r="B43" s="8" t="s">
        <v>17</v>
      </c>
      <c r="C43" s="8"/>
      <c r="D43" s="5"/>
      <c r="E43" s="5"/>
      <c r="F43" s="5"/>
      <c r="G43" s="5"/>
      <c r="H43" s="5"/>
      <c r="I43" s="5"/>
      <c r="J43" s="164" t="s">
        <v>18</v>
      </c>
      <c r="K43" s="164"/>
      <c r="L43" s="164"/>
      <c r="M43" s="164"/>
      <c r="N43" s="162" t="s">
        <v>19</v>
      </c>
      <c r="O43" s="162"/>
      <c r="P43" s="163"/>
      <c r="Q43" s="73">
        <v>7</v>
      </c>
      <c r="R43" s="16" t="s">
        <v>22</v>
      </c>
      <c r="S43" s="16"/>
      <c r="T43" s="74"/>
      <c r="U43" s="73">
        <v>9</v>
      </c>
      <c r="V43" s="16" t="s">
        <v>21</v>
      </c>
      <c r="W43" s="16"/>
      <c r="X43" s="73">
        <v>1</v>
      </c>
      <c r="Y43" s="73">
        <v>0</v>
      </c>
      <c r="Z43" s="31" t="s">
        <v>20</v>
      </c>
      <c r="AA43" s="16"/>
    </row>
    <row r="44" spans="2:27" ht="3" customHeight="1">
      <c r="C44" s="5"/>
      <c r="D44" s="5"/>
      <c r="E44" s="5"/>
      <c r="F44" s="5"/>
      <c r="G44" s="5"/>
      <c r="H44" s="5"/>
      <c r="I44" s="5"/>
      <c r="J44" s="30"/>
      <c r="K44" s="30"/>
      <c r="L44" s="18"/>
      <c r="M44" s="18"/>
      <c r="N44" s="30"/>
      <c r="O44" s="30"/>
      <c r="P44" s="30"/>
      <c r="Q44" s="30"/>
      <c r="R44" s="30"/>
      <c r="S44" s="30"/>
      <c r="T44" s="30"/>
      <c r="U44" s="30"/>
      <c r="V44" s="30"/>
      <c r="W44" s="30"/>
      <c r="X44" s="30"/>
      <c r="Y44" s="30"/>
      <c r="Z44" s="30"/>
      <c r="AA44" s="30"/>
    </row>
    <row r="45" spans="2:27" ht="39.75" customHeight="1">
      <c r="C45" s="7"/>
      <c r="D45" s="7"/>
      <c r="E45" s="7"/>
      <c r="F45" s="6"/>
      <c r="G45" s="6"/>
      <c r="H45" s="6"/>
      <c r="I45" s="5"/>
      <c r="J45" s="180" t="s">
        <v>11</v>
      </c>
      <c r="K45" s="180"/>
      <c r="L45" s="180"/>
      <c r="M45" s="236" t="s">
        <v>36</v>
      </c>
      <c r="N45" s="236"/>
      <c r="O45" s="236"/>
      <c r="P45" s="236"/>
      <c r="Q45" s="236"/>
      <c r="R45" s="236"/>
      <c r="S45" s="236"/>
      <c r="T45" s="236"/>
      <c r="U45" s="236"/>
      <c r="V45" s="236"/>
      <c r="W45" s="236"/>
      <c r="X45" s="236"/>
      <c r="Y45" s="236"/>
      <c r="Z45" s="236"/>
      <c r="AA45" s="236"/>
    </row>
    <row r="46" spans="2:27" ht="39.75" customHeight="1">
      <c r="F46" s="6"/>
      <c r="G46" s="6"/>
      <c r="H46" s="6"/>
      <c r="I46" s="5"/>
      <c r="J46" s="179" t="s">
        <v>12</v>
      </c>
      <c r="K46" s="179"/>
      <c r="L46" s="179"/>
      <c r="M46" s="229" t="s">
        <v>37</v>
      </c>
      <c r="N46" s="229"/>
      <c r="O46" s="229"/>
      <c r="P46" s="229"/>
      <c r="Q46" s="229"/>
      <c r="R46" s="229"/>
      <c r="S46" s="229"/>
      <c r="T46" s="229"/>
      <c r="U46" s="229"/>
      <c r="V46" s="229"/>
      <c r="W46" s="229"/>
      <c r="X46" s="229"/>
      <c r="Y46" s="229"/>
      <c r="Z46" s="229"/>
      <c r="AA46" s="229"/>
    </row>
    <row r="47" spans="2:27" ht="39.75" customHeight="1">
      <c r="C47" s="5"/>
      <c r="D47" s="5"/>
      <c r="E47" s="5"/>
      <c r="F47" s="5"/>
      <c r="G47" s="5"/>
      <c r="H47" s="5"/>
      <c r="I47" s="5"/>
      <c r="J47" s="180" t="s">
        <v>1537</v>
      </c>
      <c r="K47" s="180"/>
      <c r="L47" s="182"/>
      <c r="M47" s="229" t="s">
        <v>1538</v>
      </c>
      <c r="N47" s="229"/>
      <c r="O47" s="229"/>
      <c r="P47" s="229"/>
      <c r="Q47" s="229"/>
      <c r="R47" s="229"/>
      <c r="S47" s="229"/>
      <c r="T47" s="229"/>
      <c r="U47" s="229"/>
      <c r="V47" s="229"/>
      <c r="W47" s="229"/>
      <c r="X47" s="229"/>
      <c r="Y47" s="229"/>
      <c r="Z47" s="229"/>
      <c r="AA47" s="229"/>
    </row>
    <row r="48" spans="2:27" ht="3" customHeight="1">
      <c r="C48" s="5"/>
      <c r="D48" s="5"/>
      <c r="E48" s="5"/>
      <c r="F48" s="5"/>
      <c r="G48" s="5"/>
      <c r="H48" s="5"/>
      <c r="I48" s="5"/>
      <c r="J48" s="5"/>
      <c r="K48" s="5"/>
      <c r="L48" s="38"/>
      <c r="M48" s="37"/>
      <c r="N48" s="37"/>
      <c r="O48" s="37"/>
      <c r="P48" s="38"/>
      <c r="Q48" s="39"/>
      <c r="R48" s="39"/>
      <c r="S48" s="39"/>
      <c r="T48" s="40"/>
      <c r="U48" s="40"/>
      <c r="V48" s="40"/>
      <c r="W48" s="40"/>
      <c r="X48" s="40"/>
      <c r="Y48" s="40"/>
      <c r="Z48" s="40"/>
      <c r="AA48" s="40"/>
    </row>
    <row r="49" spans="2:27" ht="30" customHeight="1">
      <c r="C49" s="5"/>
      <c r="D49" s="5"/>
      <c r="E49" s="5"/>
      <c r="F49" s="5"/>
      <c r="G49" s="5"/>
      <c r="H49" s="5"/>
      <c r="I49" s="5"/>
      <c r="J49" s="169" t="s">
        <v>14</v>
      </c>
      <c r="K49" s="169"/>
      <c r="L49" s="170"/>
      <c r="M49" s="49" t="s">
        <v>15</v>
      </c>
      <c r="N49" s="27"/>
      <c r="O49" s="27"/>
      <c r="P49" s="27"/>
      <c r="Q49" s="27"/>
      <c r="R49" s="27"/>
      <c r="S49" s="27"/>
      <c r="T49" s="27"/>
      <c r="U49" s="27"/>
      <c r="V49" s="27"/>
      <c r="W49" s="27"/>
      <c r="X49" s="27"/>
      <c r="Y49" s="27"/>
      <c r="Z49" s="27"/>
      <c r="AA49" s="28"/>
    </row>
    <row r="50" spans="2:27" ht="3" customHeight="1">
      <c r="C50" s="5"/>
      <c r="D50" s="5"/>
      <c r="E50" s="5"/>
      <c r="F50" s="5"/>
      <c r="G50" s="5"/>
      <c r="H50" s="5"/>
      <c r="I50" s="5"/>
      <c r="J50" s="5"/>
      <c r="K50" s="5"/>
      <c r="L50" s="20"/>
      <c r="M50" s="21"/>
      <c r="N50" s="21"/>
      <c r="O50" s="21"/>
      <c r="P50" s="21"/>
      <c r="Q50" s="21"/>
      <c r="R50" s="21"/>
      <c r="S50" s="21"/>
      <c r="T50" s="21"/>
      <c r="U50" s="21"/>
      <c r="V50" s="21"/>
      <c r="W50" s="21"/>
      <c r="X50" s="21"/>
      <c r="Y50" s="21"/>
      <c r="Z50" s="21"/>
      <c r="AA50" s="21"/>
    </row>
    <row r="51" spans="2:27" ht="18" customHeight="1">
      <c r="C51" s="5"/>
      <c r="D51" s="5"/>
      <c r="E51" s="5"/>
      <c r="F51" s="5"/>
      <c r="G51" s="5"/>
      <c r="H51" s="5"/>
      <c r="I51" s="5"/>
      <c r="J51" s="5"/>
      <c r="K51" s="5"/>
      <c r="L51" s="20"/>
      <c r="M51" s="165" t="s">
        <v>16</v>
      </c>
      <c r="N51" s="165"/>
      <c r="O51" s="165"/>
      <c r="P51" s="165"/>
      <c r="Q51" s="165"/>
      <c r="R51" s="165"/>
      <c r="S51" s="165"/>
      <c r="T51" s="165"/>
      <c r="U51" s="165"/>
      <c r="V51" s="165"/>
      <c r="W51" s="165"/>
      <c r="X51" s="165"/>
      <c r="Y51" s="165"/>
      <c r="Z51" s="165"/>
      <c r="AA51" s="165"/>
    </row>
    <row r="52" spans="2:27" ht="30" customHeight="1">
      <c r="C52" s="5" t="s">
        <v>23</v>
      </c>
      <c r="D52" s="5"/>
      <c r="E52" s="5"/>
      <c r="F52" s="5"/>
      <c r="G52" s="5"/>
      <c r="H52" s="5"/>
      <c r="I52" s="5"/>
      <c r="J52" s="5"/>
      <c r="K52" s="5"/>
      <c r="L52" s="20"/>
      <c r="M52" s="29"/>
      <c r="N52" s="29"/>
      <c r="O52" s="29"/>
      <c r="P52" s="29"/>
      <c r="Q52" s="29"/>
      <c r="R52" s="29"/>
      <c r="S52" s="29"/>
      <c r="T52" s="43"/>
      <c r="U52" s="29"/>
      <c r="V52" s="29"/>
      <c r="W52" s="29"/>
      <c r="X52" s="29"/>
      <c r="Y52" s="29"/>
      <c r="Z52" s="29"/>
      <c r="AA52" s="29"/>
    </row>
    <row r="53" spans="2:27" ht="6" customHeight="1" thickBot="1">
      <c r="C53" s="5"/>
      <c r="D53" s="5"/>
      <c r="E53" s="5"/>
      <c r="F53" s="5"/>
      <c r="G53" s="5"/>
      <c r="H53" s="5"/>
      <c r="I53" s="5"/>
      <c r="J53" s="5"/>
      <c r="K53" s="5"/>
      <c r="L53" s="20"/>
      <c r="M53" s="29"/>
      <c r="N53" s="29"/>
      <c r="O53" s="29"/>
      <c r="P53" s="29"/>
      <c r="Q53" s="29"/>
      <c r="R53" s="29"/>
      <c r="S53" s="29"/>
      <c r="T53" s="29"/>
      <c r="U53" s="29"/>
      <c r="V53" s="29"/>
      <c r="W53" s="29"/>
      <c r="X53" s="29"/>
      <c r="Y53" s="29"/>
      <c r="Z53" s="29"/>
      <c r="AA53" s="29"/>
    </row>
    <row r="54" spans="2:27" ht="30" customHeight="1" thickBot="1">
      <c r="C54" s="171" t="s">
        <v>24</v>
      </c>
      <c r="D54" s="171"/>
      <c r="E54" s="172"/>
      <c r="F54" s="230">
        <f>R64</f>
        <v>511680</v>
      </c>
      <c r="G54" s="231"/>
      <c r="H54" s="231"/>
      <c r="I54" s="231"/>
      <c r="J54" s="231"/>
      <c r="K54" s="231"/>
      <c r="L54" s="231"/>
      <c r="M54" s="231"/>
      <c r="N54" s="231"/>
      <c r="O54" s="231"/>
      <c r="P54" s="231"/>
      <c r="Q54" s="231"/>
      <c r="R54" s="232"/>
      <c r="S54" s="42" t="s">
        <v>31</v>
      </c>
      <c r="T54" s="32"/>
      <c r="U54" s="32"/>
      <c r="V54" s="32"/>
      <c r="W54" s="32"/>
      <c r="X54" s="32"/>
      <c r="Y54" s="32"/>
      <c r="Z54" s="32"/>
      <c r="AA54" s="32"/>
    </row>
    <row r="55" spans="2:27" ht="6" customHeight="1">
      <c r="C55" s="35"/>
      <c r="D55" s="35"/>
      <c r="E55" s="35"/>
      <c r="F55" s="32"/>
      <c r="G55" s="32"/>
      <c r="H55" s="32"/>
      <c r="I55" s="32"/>
      <c r="J55" s="32"/>
      <c r="K55" s="32"/>
      <c r="L55" s="32"/>
      <c r="M55" s="32"/>
      <c r="N55" s="32"/>
      <c r="O55" s="32"/>
      <c r="P55" s="32"/>
      <c r="Q55" s="32"/>
      <c r="R55" s="32"/>
      <c r="S55" s="32"/>
      <c r="T55" s="32"/>
      <c r="U55" s="32"/>
      <c r="V55" s="32"/>
      <c r="W55" s="32"/>
      <c r="X55" s="32"/>
      <c r="Y55" s="32"/>
      <c r="Z55" s="32"/>
      <c r="AA55" s="32"/>
    </row>
    <row r="56" spans="2:27" ht="37.5" customHeight="1">
      <c r="C56" s="41" t="s">
        <v>29</v>
      </c>
      <c r="D56" s="175" t="s">
        <v>28</v>
      </c>
      <c r="E56" s="176"/>
      <c r="F56" s="57">
        <v>7</v>
      </c>
      <c r="G56" s="34" t="s">
        <v>22</v>
      </c>
      <c r="H56" s="36"/>
      <c r="I56" s="58">
        <v>8</v>
      </c>
      <c r="J56" s="34" t="s">
        <v>21</v>
      </c>
      <c r="K56" s="36"/>
      <c r="L56" s="58">
        <v>1</v>
      </c>
      <c r="M56" s="34" t="s">
        <v>20</v>
      </c>
      <c r="N56" s="34" t="s">
        <v>27</v>
      </c>
      <c r="O56" s="175" t="s">
        <v>19</v>
      </c>
      <c r="P56" s="176"/>
      <c r="Q56" s="58">
        <v>7</v>
      </c>
      <c r="R56" s="34" t="s">
        <v>22</v>
      </c>
      <c r="S56" s="36"/>
      <c r="T56" s="58">
        <v>8</v>
      </c>
      <c r="U56" s="34" t="s">
        <v>21</v>
      </c>
      <c r="V56" s="58">
        <v>3</v>
      </c>
      <c r="W56" s="58">
        <v>1</v>
      </c>
      <c r="X56" s="34" t="s">
        <v>20</v>
      </c>
      <c r="Y56" s="34" t="s">
        <v>30</v>
      </c>
      <c r="Z56" s="34"/>
      <c r="AA56" s="34"/>
    </row>
    <row r="57" spans="2:27" ht="3" customHeight="1">
      <c r="C57" s="33"/>
      <c r="D57" s="33"/>
      <c r="E57" s="33"/>
      <c r="F57" s="33"/>
      <c r="G57" s="33"/>
      <c r="H57" s="33"/>
      <c r="I57" s="33"/>
      <c r="J57" s="33"/>
      <c r="K57" s="33"/>
      <c r="L57" s="33"/>
      <c r="M57" s="33"/>
      <c r="N57" s="33"/>
      <c r="O57" s="33"/>
      <c r="P57" s="33"/>
      <c r="Q57" s="33"/>
      <c r="R57" s="33"/>
      <c r="S57" s="33"/>
      <c r="T57" s="33"/>
      <c r="U57" s="33"/>
      <c r="V57" s="33"/>
      <c r="W57" s="33"/>
      <c r="X57" s="33"/>
      <c r="Y57" s="33"/>
      <c r="Z57" s="33"/>
      <c r="AA57" s="33"/>
    </row>
    <row r="58" spans="2:27" s="3" customFormat="1" ht="18" customHeight="1">
      <c r="B58" s="152" t="s">
        <v>8</v>
      </c>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3"/>
    </row>
    <row r="59" spans="2:27" ht="21" customHeight="1">
      <c r="B59" s="144" t="s">
        <v>1</v>
      </c>
      <c r="C59" s="145"/>
      <c r="D59" s="145"/>
      <c r="E59" s="145"/>
      <c r="F59" s="145"/>
      <c r="G59" s="145"/>
      <c r="H59" s="145"/>
      <c r="I59" s="146"/>
      <c r="J59" s="150" t="s">
        <v>49</v>
      </c>
      <c r="K59" s="151"/>
      <c r="L59" s="151"/>
      <c r="M59" s="151"/>
      <c r="N59" s="151"/>
      <c r="O59" s="216" t="s">
        <v>39</v>
      </c>
      <c r="P59" s="216"/>
      <c r="Q59" s="217"/>
      <c r="R59" s="208" t="s">
        <v>25</v>
      </c>
      <c r="S59" s="208"/>
      <c r="T59" s="208"/>
      <c r="U59" s="208"/>
      <c r="V59" s="208"/>
      <c r="W59" s="208"/>
      <c r="X59" s="208"/>
      <c r="Y59" s="208"/>
      <c r="Z59" s="208"/>
      <c r="AA59" s="208"/>
    </row>
    <row r="60" spans="2:27" ht="25.15" customHeight="1">
      <c r="B60" s="154" t="s">
        <v>2</v>
      </c>
      <c r="C60" s="155"/>
      <c r="D60" s="155"/>
      <c r="E60" s="155"/>
      <c r="F60" s="155"/>
      <c r="G60" s="155"/>
      <c r="H60" s="155"/>
      <c r="I60" s="156"/>
      <c r="J60" s="157">
        <v>4074</v>
      </c>
      <c r="K60" s="158"/>
      <c r="L60" s="158"/>
      <c r="M60" s="158"/>
      <c r="N60" s="158"/>
      <c r="O60" s="226">
        <v>100</v>
      </c>
      <c r="P60" s="227"/>
      <c r="Q60" s="228"/>
      <c r="R60" s="220">
        <f>J60*O60</f>
        <v>407400</v>
      </c>
      <c r="S60" s="221"/>
      <c r="T60" s="221"/>
      <c r="U60" s="221"/>
      <c r="V60" s="221"/>
      <c r="W60" s="221"/>
      <c r="X60" s="221"/>
      <c r="Y60" s="221"/>
      <c r="Z60" s="222"/>
      <c r="AA60" s="46" t="s">
        <v>9</v>
      </c>
    </row>
    <row r="61" spans="2:27" ht="25.15" customHeight="1">
      <c r="B61" s="134" t="s">
        <v>3</v>
      </c>
      <c r="C61" s="135"/>
      <c r="D61" s="135"/>
      <c r="E61" s="135"/>
      <c r="F61" s="135"/>
      <c r="G61" s="135"/>
      <c r="H61" s="135"/>
      <c r="I61" s="136"/>
      <c r="J61" s="137">
        <v>4574</v>
      </c>
      <c r="K61" s="138"/>
      <c r="L61" s="138"/>
      <c r="M61" s="138"/>
      <c r="N61" s="237"/>
      <c r="O61" s="238">
        <v>20</v>
      </c>
      <c r="P61" s="239"/>
      <c r="Q61" s="240"/>
      <c r="R61" s="223">
        <f>J61*O61</f>
        <v>91480</v>
      </c>
      <c r="S61" s="224"/>
      <c r="T61" s="224"/>
      <c r="U61" s="224"/>
      <c r="V61" s="224"/>
      <c r="W61" s="224"/>
      <c r="X61" s="224"/>
      <c r="Y61" s="224"/>
      <c r="Z61" s="225"/>
      <c r="AA61" s="47" t="s">
        <v>9</v>
      </c>
    </row>
    <row r="62" spans="2:27" ht="25.15" customHeight="1">
      <c r="B62" s="134" t="s">
        <v>4</v>
      </c>
      <c r="C62" s="135"/>
      <c r="D62" s="135"/>
      <c r="E62" s="135"/>
      <c r="F62" s="135"/>
      <c r="G62" s="135"/>
      <c r="H62" s="135"/>
      <c r="I62" s="136"/>
      <c r="J62" s="137">
        <v>2060</v>
      </c>
      <c r="K62" s="138"/>
      <c r="L62" s="138"/>
      <c r="M62" s="138"/>
      <c r="N62" s="237"/>
      <c r="O62" s="238">
        <v>0</v>
      </c>
      <c r="P62" s="239"/>
      <c r="Q62" s="240"/>
      <c r="R62" s="223">
        <f>J62*O62</f>
        <v>0</v>
      </c>
      <c r="S62" s="224"/>
      <c r="T62" s="224"/>
      <c r="U62" s="224"/>
      <c r="V62" s="224"/>
      <c r="W62" s="224"/>
      <c r="X62" s="224"/>
      <c r="Y62" s="224"/>
      <c r="Z62" s="225"/>
      <c r="AA62" s="24" t="s">
        <v>9</v>
      </c>
    </row>
    <row r="63" spans="2:27" ht="25.15" customHeight="1" thickBot="1">
      <c r="B63" s="139" t="s">
        <v>5</v>
      </c>
      <c r="C63" s="140"/>
      <c r="D63" s="140"/>
      <c r="E63" s="140"/>
      <c r="F63" s="140"/>
      <c r="G63" s="140"/>
      <c r="H63" s="140"/>
      <c r="I63" s="141"/>
      <c r="J63" s="142">
        <v>2560</v>
      </c>
      <c r="K63" s="143"/>
      <c r="L63" s="143"/>
      <c r="M63" s="143"/>
      <c r="N63" s="241"/>
      <c r="O63" s="248">
        <v>5</v>
      </c>
      <c r="P63" s="249"/>
      <c r="Q63" s="250"/>
      <c r="R63" s="242">
        <f>J63*O63</f>
        <v>12800</v>
      </c>
      <c r="S63" s="243"/>
      <c r="T63" s="243"/>
      <c r="U63" s="243"/>
      <c r="V63" s="243"/>
      <c r="W63" s="243"/>
      <c r="X63" s="243"/>
      <c r="Y63" s="243"/>
      <c r="Z63" s="244"/>
      <c r="AA63" s="48" t="s">
        <v>9</v>
      </c>
    </row>
    <row r="64" spans="2:27" ht="28.5" customHeight="1" thickBot="1">
      <c r="B64" s="129" t="s">
        <v>26</v>
      </c>
      <c r="C64" s="129"/>
      <c r="D64" s="129"/>
      <c r="E64" s="129"/>
      <c r="F64" s="129"/>
      <c r="G64" s="129"/>
      <c r="H64" s="129"/>
      <c r="I64" s="129"/>
      <c r="J64" s="44"/>
      <c r="K64" s="44"/>
      <c r="L64" s="26"/>
      <c r="M64" s="126" t="s">
        <v>48</v>
      </c>
      <c r="N64" s="126"/>
      <c r="O64" s="126"/>
      <c r="P64" s="126"/>
      <c r="Q64" s="127"/>
      <c r="R64" s="245">
        <f>SUM(R60:Z63)</f>
        <v>511680</v>
      </c>
      <c r="S64" s="246"/>
      <c r="T64" s="246"/>
      <c r="U64" s="246"/>
      <c r="V64" s="246"/>
      <c r="W64" s="246"/>
      <c r="X64" s="246"/>
      <c r="Y64" s="246"/>
      <c r="Z64" s="247"/>
      <c r="AA64" s="25" t="s">
        <v>52</v>
      </c>
    </row>
    <row r="65" spans="2:27" ht="30" customHeight="1">
      <c r="C65" s="44"/>
      <c r="D65" s="44"/>
      <c r="E65" s="44"/>
      <c r="F65" s="44"/>
      <c r="G65" s="44"/>
      <c r="H65" s="44"/>
      <c r="I65" s="44"/>
      <c r="J65" s="44"/>
      <c r="K65" s="44"/>
      <c r="L65" s="26"/>
      <c r="M65" s="45"/>
      <c r="N65" s="45"/>
      <c r="O65" s="45"/>
      <c r="P65" s="45"/>
      <c r="Q65" s="45"/>
      <c r="R65" s="10"/>
      <c r="S65" s="10"/>
      <c r="T65" s="10"/>
      <c r="U65" s="10"/>
      <c r="V65" s="10"/>
      <c r="W65" s="10"/>
      <c r="X65" s="10"/>
      <c r="Y65" s="10"/>
      <c r="Z65" s="10"/>
      <c r="AA65" s="10"/>
    </row>
    <row r="66" spans="2:27" ht="21" customHeight="1">
      <c r="B66" s="130" t="s">
        <v>13</v>
      </c>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2"/>
    </row>
    <row r="67" spans="2:27" ht="33" customHeight="1">
      <c r="B67" s="133" t="s">
        <v>35</v>
      </c>
      <c r="C67" s="133"/>
      <c r="D67" s="233">
        <f>R64</f>
        <v>511680</v>
      </c>
      <c r="E67" s="251"/>
      <c r="F67" s="251"/>
      <c r="G67" s="251"/>
      <c r="H67" s="251"/>
      <c r="I67" s="251"/>
      <c r="J67" s="251"/>
      <c r="K67" s="251"/>
      <c r="L67" s="252"/>
      <c r="M67" s="51" t="s">
        <v>9</v>
      </c>
      <c r="N67" s="194" t="s">
        <v>50</v>
      </c>
      <c r="O67" s="195"/>
      <c r="P67" s="195"/>
      <c r="Q67" s="195"/>
      <c r="R67" s="195"/>
      <c r="S67" s="195"/>
      <c r="T67" s="233">
        <f>ROUNDDOWN(D67/11,0)</f>
        <v>46516</v>
      </c>
      <c r="U67" s="234"/>
      <c r="V67" s="234"/>
      <c r="W67" s="234"/>
      <c r="X67" s="234"/>
      <c r="Y67" s="234"/>
      <c r="Z67" s="235"/>
      <c r="AA67" s="52" t="s">
        <v>52</v>
      </c>
    </row>
    <row r="68" spans="2:27" ht="28.5" customHeight="1">
      <c r="B68" s="128" t="s">
        <v>32</v>
      </c>
      <c r="C68" s="128"/>
      <c r="D68" s="159">
        <v>0</v>
      </c>
      <c r="E68" s="160"/>
      <c r="F68" s="160"/>
      <c r="G68" s="160"/>
      <c r="H68" s="160"/>
      <c r="I68" s="160"/>
      <c r="J68" s="160"/>
      <c r="K68" s="160"/>
      <c r="L68" s="161"/>
      <c r="M68" s="79" t="s">
        <v>9</v>
      </c>
      <c r="N68" s="189" t="s">
        <v>51</v>
      </c>
      <c r="O68" s="190"/>
      <c r="P68" s="190"/>
      <c r="Q68" s="190"/>
      <c r="R68" s="190"/>
      <c r="S68" s="190"/>
      <c r="T68" s="159">
        <v>0</v>
      </c>
      <c r="U68" s="160"/>
      <c r="V68" s="160"/>
      <c r="W68" s="160"/>
      <c r="X68" s="160"/>
      <c r="Y68" s="160"/>
      <c r="Z68" s="161"/>
      <c r="AA68" s="80" t="s">
        <v>52</v>
      </c>
    </row>
    <row r="69" spans="2:27" ht="28.5" customHeight="1">
      <c r="C69" s="13"/>
      <c r="D69" s="13"/>
      <c r="E69" s="13"/>
      <c r="F69" s="13"/>
      <c r="G69" s="9"/>
      <c r="H69" s="11"/>
      <c r="I69" s="2"/>
      <c r="J69" s="2"/>
      <c r="K69" s="2"/>
      <c r="L69" s="2"/>
      <c r="M69" s="2"/>
      <c r="N69" s="2"/>
      <c r="O69" s="2"/>
      <c r="P69" s="2"/>
      <c r="Q69" s="2"/>
      <c r="R69" s="2"/>
      <c r="S69" s="2"/>
      <c r="T69" s="2"/>
      <c r="U69" s="2"/>
      <c r="V69" s="2"/>
      <c r="W69" s="2"/>
      <c r="X69" s="2"/>
      <c r="Y69" s="2"/>
      <c r="Z69" s="2"/>
      <c r="AA69" s="2"/>
    </row>
    <row r="70" spans="2:27" ht="5.25" customHeight="1">
      <c r="C70" s="13"/>
      <c r="D70" s="13"/>
      <c r="E70" s="13"/>
      <c r="F70" s="13"/>
      <c r="G70" s="9"/>
      <c r="H70" s="11"/>
      <c r="I70" s="11"/>
      <c r="J70" s="11"/>
      <c r="K70" s="11"/>
      <c r="L70" s="19"/>
      <c r="M70" s="14"/>
      <c r="N70" s="50"/>
      <c r="O70" s="50"/>
      <c r="P70" s="50"/>
      <c r="Q70" s="50"/>
      <c r="R70" s="50"/>
      <c r="S70" s="10"/>
      <c r="T70" s="10"/>
      <c r="U70" s="10"/>
      <c r="V70" s="10"/>
      <c r="W70" s="10"/>
      <c r="X70" s="10"/>
      <c r="Y70" s="10"/>
      <c r="Z70" s="10"/>
      <c r="AA70" s="10"/>
    </row>
    <row r="71" spans="2:27" ht="16.5" customHeight="1">
      <c r="B71" s="219" t="s">
        <v>54</v>
      </c>
      <c r="C71" s="219"/>
      <c r="D71" s="76"/>
      <c r="E71" s="76"/>
      <c r="F71" s="76"/>
      <c r="G71" s="76"/>
      <c r="H71" s="76"/>
      <c r="I71" s="76"/>
      <c r="J71" s="76"/>
      <c r="K71" s="76"/>
      <c r="L71" s="19"/>
      <c r="M71" s="13"/>
      <c r="N71" s="13"/>
      <c r="O71" s="13"/>
      <c r="P71" s="13"/>
      <c r="Q71" s="13"/>
      <c r="R71" s="10"/>
      <c r="S71" s="10"/>
      <c r="T71" s="10"/>
      <c r="U71" s="10"/>
      <c r="V71" s="10"/>
      <c r="W71" s="10"/>
      <c r="X71" s="10"/>
      <c r="Y71" s="10"/>
      <c r="Z71" s="10"/>
      <c r="AA71" s="10"/>
    </row>
    <row r="72" spans="2:27" ht="38.25" customHeight="1">
      <c r="B72" s="55" t="s">
        <v>34</v>
      </c>
      <c r="C72" s="12" t="s">
        <v>47</v>
      </c>
      <c r="D72" s="76"/>
      <c r="E72" s="76"/>
      <c r="F72" s="76"/>
      <c r="G72" s="76"/>
      <c r="H72" s="76"/>
      <c r="I72" s="76"/>
      <c r="J72" s="76"/>
      <c r="K72" s="76"/>
      <c r="L72" s="19"/>
      <c r="M72" s="181" t="s">
        <v>6</v>
      </c>
      <c r="N72" s="181"/>
      <c r="O72" s="181"/>
      <c r="P72" s="181"/>
      <c r="Q72" s="181"/>
      <c r="R72" s="181"/>
      <c r="S72" s="181"/>
      <c r="T72" s="181"/>
      <c r="U72" s="181"/>
      <c r="V72" s="181"/>
      <c r="W72" s="181"/>
      <c r="X72" s="181"/>
      <c r="Y72" s="181"/>
      <c r="Z72" s="181"/>
      <c r="AA72" s="181"/>
    </row>
    <row r="73" spans="2:27" ht="25.5" customHeight="1">
      <c r="B73" s="76"/>
      <c r="C73" s="76"/>
      <c r="D73" s="76"/>
      <c r="E73" s="76"/>
      <c r="F73" s="76"/>
      <c r="G73" s="76"/>
      <c r="H73" s="76"/>
      <c r="I73" s="76"/>
      <c r="J73" s="76"/>
      <c r="K73" s="76"/>
      <c r="L73" s="13"/>
      <c r="M73" s="2"/>
      <c r="N73" s="2"/>
      <c r="O73" s="2"/>
      <c r="P73" s="2"/>
      <c r="Q73" s="2"/>
      <c r="R73" s="2"/>
      <c r="S73" s="2"/>
      <c r="T73" s="2"/>
      <c r="U73" s="2"/>
      <c r="V73" s="2"/>
      <c r="W73" s="2"/>
      <c r="X73" s="2"/>
      <c r="Y73" s="2"/>
      <c r="Z73" s="2"/>
      <c r="AA73" s="2"/>
    </row>
    <row r="74" spans="2:27" ht="25.5" customHeight="1">
      <c r="B74" s="76"/>
      <c r="C74" s="76"/>
      <c r="D74" s="76"/>
      <c r="E74" s="76"/>
      <c r="F74" s="76"/>
      <c r="G74" s="76"/>
      <c r="H74" s="76"/>
      <c r="I74" s="76"/>
      <c r="J74" s="76"/>
      <c r="K74" s="76"/>
      <c r="L74" s="13"/>
      <c r="M74" s="56"/>
      <c r="N74" s="56"/>
      <c r="O74" s="56"/>
      <c r="P74" s="56"/>
      <c r="Q74" s="56"/>
      <c r="R74" s="56"/>
      <c r="S74" s="56"/>
      <c r="T74" s="56"/>
      <c r="U74" s="56"/>
      <c r="V74" s="56"/>
      <c r="W74" s="56"/>
      <c r="X74" s="56"/>
      <c r="Y74" s="56"/>
      <c r="Z74" s="56"/>
      <c r="AA74" s="56"/>
    </row>
    <row r="75" spans="2:27" ht="23.25" customHeight="1">
      <c r="B75" s="76"/>
      <c r="C75" s="76"/>
      <c r="D75" s="76"/>
      <c r="E75" s="76"/>
      <c r="F75" s="76"/>
      <c r="G75" s="76"/>
      <c r="H75" s="76"/>
      <c r="I75" s="76"/>
      <c r="J75" s="76"/>
      <c r="K75" s="76"/>
      <c r="L75" s="65"/>
      <c r="M75" s="218"/>
      <c r="N75" s="218"/>
      <c r="O75" s="218"/>
      <c r="P75" s="218"/>
      <c r="Q75" s="218"/>
      <c r="R75" s="218"/>
      <c r="S75" s="218"/>
      <c r="T75" s="218"/>
      <c r="U75" s="218"/>
      <c r="V75" s="218"/>
      <c r="W75" s="218"/>
      <c r="X75" s="218"/>
      <c r="Y75" s="218"/>
      <c r="Z75" s="218"/>
      <c r="AA75" s="218"/>
    </row>
    <row r="76" spans="2:27" s="61" customFormat="1" ht="18" customHeight="1">
      <c r="C76" s="62" t="s">
        <v>7</v>
      </c>
      <c r="D76" s="63"/>
      <c r="E76" s="63"/>
      <c r="F76" s="64"/>
      <c r="G76" s="64"/>
      <c r="H76" s="64"/>
      <c r="I76" s="64"/>
      <c r="J76" s="64"/>
      <c r="K76" s="64"/>
      <c r="L76" s="64"/>
      <c r="M76" s="64"/>
      <c r="N76" s="64"/>
      <c r="O76" s="64"/>
      <c r="P76" s="64"/>
      <c r="Q76" s="64"/>
      <c r="R76" s="64"/>
      <c r="S76" s="64"/>
      <c r="T76" s="64"/>
      <c r="U76" s="64"/>
      <c r="V76" s="64"/>
      <c r="W76" s="64"/>
      <c r="X76" s="64"/>
      <c r="Y76" s="64"/>
      <c r="Z76" s="64"/>
    </row>
    <row r="77" spans="2:27" s="59" customFormat="1" ht="18" customHeight="1">
      <c r="C77" s="60" t="s">
        <v>40</v>
      </c>
      <c r="D77" s="60"/>
      <c r="E77" s="60"/>
      <c r="F77" s="60"/>
      <c r="G77" s="60"/>
      <c r="H77" s="60"/>
      <c r="I77" s="60"/>
      <c r="J77" s="60"/>
      <c r="K77" s="60"/>
      <c r="L77" s="60"/>
      <c r="M77" s="60"/>
      <c r="N77" s="60"/>
      <c r="O77" s="60"/>
      <c r="P77" s="60"/>
      <c r="Q77" s="60"/>
      <c r="R77" s="60"/>
      <c r="S77" s="60"/>
      <c r="T77" s="60"/>
      <c r="U77" s="60"/>
      <c r="V77" s="60"/>
      <c r="W77" s="60"/>
      <c r="X77" s="60"/>
      <c r="Y77" s="60"/>
      <c r="Z77" s="60"/>
    </row>
    <row r="78" spans="2:27" s="59" customFormat="1" ht="18" customHeight="1">
      <c r="C78" s="5" t="s">
        <v>41</v>
      </c>
      <c r="D78" s="60"/>
      <c r="E78" s="60"/>
      <c r="F78" s="60"/>
      <c r="G78" s="60"/>
      <c r="H78" s="60"/>
      <c r="I78" s="60"/>
      <c r="J78" s="60"/>
      <c r="K78" s="60"/>
      <c r="L78" s="60"/>
      <c r="M78" s="60"/>
      <c r="N78" s="60"/>
      <c r="O78" s="60"/>
      <c r="P78" s="60"/>
      <c r="Q78" s="60"/>
      <c r="R78" s="60"/>
      <c r="S78" s="60"/>
      <c r="T78" s="60"/>
      <c r="U78" s="60"/>
      <c r="V78" s="60"/>
      <c r="W78" s="60"/>
      <c r="X78" s="60"/>
      <c r="Y78" s="60"/>
      <c r="Z78" s="60"/>
    </row>
    <row r="79" spans="2:27" ht="22.5" customHeight="1">
      <c r="C79" s="5"/>
      <c r="D79" s="5"/>
      <c r="E79" s="5"/>
      <c r="F79" s="5"/>
      <c r="G79" s="5"/>
      <c r="H79" s="5"/>
      <c r="I79" s="5"/>
      <c r="J79" s="5"/>
      <c r="K79" s="5"/>
      <c r="L79" s="5"/>
      <c r="M79" s="5"/>
      <c r="N79" s="5"/>
      <c r="O79" s="5"/>
      <c r="P79" s="5"/>
      <c r="Q79" s="5"/>
      <c r="R79" s="5"/>
      <c r="S79" s="5"/>
      <c r="T79" s="5"/>
      <c r="U79" s="5"/>
      <c r="V79" s="5"/>
      <c r="W79" s="5"/>
      <c r="X79" s="5"/>
      <c r="Y79" s="5"/>
      <c r="Z79" s="5"/>
    </row>
  </sheetData>
  <sheetProtection algorithmName="SHA-512" hashValue="YKtdNZbPv37E6pkrjZ6aswIQa1Ja6eurLGs7drLa6uQ8tWTchoNdb1ZVjsBwdA+0Fn7nnf+KK9OPcWj9z5wj0g==" saltValue="9qKsukJOX4w/a+AeaT+sYg==" spinCount="100000" sheet="1" objects="1" scenarios="1"/>
  <mergeCells count="105">
    <mergeCell ref="D68:L68"/>
    <mergeCell ref="N68:S68"/>
    <mergeCell ref="J59:N59"/>
    <mergeCell ref="J60:N60"/>
    <mergeCell ref="J61:N61"/>
    <mergeCell ref="J62:N62"/>
    <mergeCell ref="D56:E56"/>
    <mergeCell ref="O56:P56"/>
    <mergeCell ref="B58:AA58"/>
    <mergeCell ref="B59:I59"/>
    <mergeCell ref="R59:AA59"/>
    <mergeCell ref="O62:Q62"/>
    <mergeCell ref="J63:N63"/>
    <mergeCell ref="R63:Z63"/>
    <mergeCell ref="R64:Z64"/>
    <mergeCell ref="O63:Q63"/>
    <mergeCell ref="D67:L67"/>
    <mergeCell ref="O61:Q61"/>
    <mergeCell ref="M47:AA47"/>
    <mergeCell ref="F54:R54"/>
    <mergeCell ref="N67:S67"/>
    <mergeCell ref="T67:Z67"/>
    <mergeCell ref="M37:AA37"/>
    <mergeCell ref="R40:AA40"/>
    <mergeCell ref="J43:M43"/>
    <mergeCell ref="N43:P43"/>
    <mergeCell ref="J45:L45"/>
    <mergeCell ref="M45:AA45"/>
    <mergeCell ref="J46:L46"/>
    <mergeCell ref="M46:AA46"/>
    <mergeCell ref="O59:Q59"/>
    <mergeCell ref="J49:L49"/>
    <mergeCell ref="M51:AA51"/>
    <mergeCell ref="J9:L9"/>
    <mergeCell ref="R22:AA22"/>
    <mergeCell ref="R23:Z23"/>
    <mergeCell ref="O18:P18"/>
    <mergeCell ref="O23:Q23"/>
    <mergeCell ref="O22:Q22"/>
    <mergeCell ref="M9:AA9"/>
    <mergeCell ref="M75:AA75"/>
    <mergeCell ref="B67:C67"/>
    <mergeCell ref="B68:C68"/>
    <mergeCell ref="B60:I60"/>
    <mergeCell ref="B61:I61"/>
    <mergeCell ref="B62:I62"/>
    <mergeCell ref="B63:I63"/>
    <mergeCell ref="B64:I64"/>
    <mergeCell ref="M64:Q64"/>
    <mergeCell ref="B66:AA66"/>
    <mergeCell ref="T68:Z68"/>
    <mergeCell ref="M72:AA72"/>
    <mergeCell ref="B71:C71"/>
    <mergeCell ref="R60:Z60"/>
    <mergeCell ref="R61:Z61"/>
    <mergeCell ref="R62:Z62"/>
    <mergeCell ref="O60:Q60"/>
    <mergeCell ref="C54:E54"/>
    <mergeCell ref="B33:C33"/>
    <mergeCell ref="B40:C40"/>
    <mergeCell ref="M35:AA35"/>
    <mergeCell ref="D18:E18"/>
    <mergeCell ref="C16:E16"/>
    <mergeCell ref="M7:AA7"/>
    <mergeCell ref="M8:AA8"/>
    <mergeCell ref="J8:L8"/>
    <mergeCell ref="J7:L7"/>
    <mergeCell ref="M34:AA34"/>
    <mergeCell ref="J47:L47"/>
    <mergeCell ref="R24:Z24"/>
    <mergeCell ref="D30:L30"/>
    <mergeCell ref="N31:S31"/>
    <mergeCell ref="D31:L31"/>
    <mergeCell ref="R27:Z27"/>
    <mergeCell ref="N30:S30"/>
    <mergeCell ref="T30:Z30"/>
    <mergeCell ref="R25:Z25"/>
    <mergeCell ref="R26:Z26"/>
    <mergeCell ref="O24:Q24"/>
    <mergeCell ref="O25:Q25"/>
    <mergeCell ref="O26:Q26"/>
    <mergeCell ref="B2:C2"/>
    <mergeCell ref="M27:Q27"/>
    <mergeCell ref="B31:C31"/>
    <mergeCell ref="B27:I27"/>
    <mergeCell ref="B29:AA29"/>
    <mergeCell ref="B30:C30"/>
    <mergeCell ref="B25:I25"/>
    <mergeCell ref="J25:N25"/>
    <mergeCell ref="B26:I26"/>
    <mergeCell ref="J26:N26"/>
    <mergeCell ref="B22:I22"/>
    <mergeCell ref="R2:AA2"/>
    <mergeCell ref="J22:N22"/>
    <mergeCell ref="B21:AA21"/>
    <mergeCell ref="B23:I23"/>
    <mergeCell ref="J23:N23"/>
    <mergeCell ref="B24:I24"/>
    <mergeCell ref="J24:N24"/>
    <mergeCell ref="T31:Z31"/>
    <mergeCell ref="N5:P5"/>
    <mergeCell ref="J5:M5"/>
    <mergeCell ref="M13:AA13"/>
    <mergeCell ref="F16:R16"/>
    <mergeCell ref="J11:L11"/>
  </mergeCells>
  <phoneticPr fontId="2"/>
  <printOptions horizontalCentered="1"/>
  <pageMargins left="0.11811023622047245" right="0.11811023622047245" top="0.19685039370078741" bottom="0.19685039370078741" header="0.11811023622047245" footer="0.11811023622047245"/>
  <pageSetup paperSize="9" scale="95" fitToHeight="0" orientation="portrait" r:id="rId1"/>
  <rowBreaks count="1" manualBreakCount="1">
    <brk id="38" max="2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D6F28B7-ED8F-4162-AED2-1DF5BA8D3E95}">
          <x14:formula1>
            <xm:f>OFFSET(【医】一覧!$D$2,,,192-COUNTBLANK(【医】一覧!$D$2:$D$193),1)</xm:f>
          </x14:formula1>
          <xm:sqref>M8:AA8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16AEC-5D67-405D-A547-83E4C05C6647}">
  <dimension ref="A1:Z79"/>
  <sheetViews>
    <sheetView view="pageBreakPreview" zoomScaleNormal="100" zoomScaleSheetLayoutView="100" workbookViewId="0"/>
  </sheetViews>
  <sheetFormatPr defaultColWidth="9" defaultRowHeight="13.5"/>
  <cols>
    <col min="1" max="1" width="3" style="2" customWidth="1"/>
    <col min="2" max="2" width="25.75" customWidth="1"/>
    <col min="3" max="5" width="3.125" customWidth="1"/>
    <col min="6" max="10" width="3" customWidth="1"/>
    <col min="11" max="15" width="3.125" customWidth="1"/>
    <col min="16" max="18" width="2.875" customWidth="1"/>
    <col min="19" max="26" width="3" customWidth="1"/>
    <col min="27" max="16384" width="9" style="2"/>
  </cols>
  <sheetData>
    <row r="1" spans="1:26" ht="15" customHeight="1">
      <c r="Q1" s="1"/>
      <c r="R1" s="1"/>
      <c r="S1" s="1"/>
      <c r="T1" s="1"/>
      <c r="U1" s="1"/>
      <c r="V1" s="1"/>
      <c r="W1" s="1"/>
      <c r="X1" s="1"/>
      <c r="Y1" s="1"/>
      <c r="Z1" s="1"/>
    </row>
    <row r="2" spans="1:26" ht="33">
      <c r="A2" s="125" t="s">
        <v>0</v>
      </c>
      <c r="B2" s="125"/>
      <c r="C2" s="71"/>
      <c r="D2" s="71"/>
      <c r="E2" s="4"/>
      <c r="F2" s="4"/>
      <c r="G2" s="4"/>
      <c r="H2" s="5"/>
      <c r="I2" s="5"/>
      <c r="J2" s="5"/>
      <c r="K2" s="5"/>
      <c r="L2" s="5"/>
      <c r="M2" s="5"/>
      <c r="N2" s="253" t="s">
        <v>56</v>
      </c>
      <c r="O2" s="254"/>
      <c r="P2" s="254"/>
      <c r="Q2" s="254"/>
      <c r="R2" s="254"/>
      <c r="S2" s="254"/>
      <c r="T2" s="254"/>
      <c r="U2" s="254"/>
      <c r="V2" s="254"/>
      <c r="W2" s="254"/>
      <c r="X2" s="254"/>
      <c r="Y2" s="254"/>
      <c r="Z2" s="255"/>
    </row>
    <row r="3" spans="1:26" ht="7.5" customHeight="1">
      <c r="B3" s="5"/>
      <c r="C3" s="5"/>
      <c r="D3" s="5"/>
      <c r="E3" s="5"/>
      <c r="F3" s="5"/>
      <c r="G3" s="5"/>
      <c r="H3" s="5"/>
      <c r="I3" s="5"/>
      <c r="J3" s="5"/>
      <c r="K3" s="5"/>
      <c r="L3" s="5"/>
      <c r="M3" s="5"/>
      <c r="N3" s="5"/>
      <c r="O3" s="5"/>
      <c r="P3" s="5"/>
      <c r="Q3" s="5"/>
      <c r="R3" s="5"/>
      <c r="S3" s="5"/>
      <c r="T3" s="5"/>
      <c r="U3" s="5"/>
      <c r="V3" s="5"/>
      <c r="W3" s="5"/>
      <c r="X3" s="5"/>
      <c r="Y3" s="5"/>
      <c r="Z3" s="5"/>
    </row>
    <row r="4" spans="1:26" ht="3.75" customHeight="1">
      <c r="B4" s="5"/>
      <c r="C4" s="5"/>
      <c r="D4" s="5"/>
      <c r="E4" s="5"/>
      <c r="F4" s="5"/>
      <c r="G4" s="5"/>
      <c r="H4" s="5"/>
      <c r="I4" s="5"/>
      <c r="J4" s="5"/>
      <c r="K4" s="5"/>
      <c r="L4" s="5"/>
      <c r="M4" s="5"/>
      <c r="N4" s="5"/>
      <c r="O4" s="5"/>
      <c r="P4" s="5"/>
      <c r="Q4" s="5"/>
      <c r="R4" s="5"/>
      <c r="S4" s="5"/>
      <c r="T4" s="5"/>
      <c r="U4" s="5"/>
      <c r="V4" s="5"/>
      <c r="W4" s="5"/>
      <c r="X4" s="5"/>
      <c r="Y4" s="5"/>
      <c r="Z4" s="5"/>
    </row>
    <row r="5" spans="1:26" ht="30" customHeight="1">
      <c r="A5" s="8" t="s">
        <v>17</v>
      </c>
      <c r="B5" s="8"/>
      <c r="C5" s="5"/>
      <c r="D5" s="5"/>
      <c r="E5" s="5"/>
      <c r="F5" s="5"/>
      <c r="G5" s="5"/>
      <c r="H5" s="5"/>
      <c r="I5" s="164" t="s">
        <v>18</v>
      </c>
      <c r="J5" s="164"/>
      <c r="K5" s="164"/>
      <c r="L5" s="164"/>
      <c r="M5" s="162" t="s">
        <v>19</v>
      </c>
      <c r="N5" s="162"/>
      <c r="O5" s="163"/>
      <c r="P5" s="120"/>
      <c r="Q5" s="16" t="s">
        <v>22</v>
      </c>
      <c r="R5" s="16"/>
      <c r="S5" s="120"/>
      <c r="T5" s="120"/>
      <c r="U5" s="16" t="s">
        <v>21</v>
      </c>
      <c r="V5" s="16"/>
      <c r="W5" s="120"/>
      <c r="X5" s="120"/>
      <c r="Y5" s="31" t="s">
        <v>20</v>
      </c>
      <c r="Z5" s="16"/>
    </row>
    <row r="6" spans="1:26" ht="3" customHeight="1">
      <c r="B6" s="5"/>
      <c r="C6" s="5"/>
      <c r="D6" s="5"/>
      <c r="E6" s="5"/>
      <c r="F6" s="5"/>
      <c r="G6" s="5"/>
      <c r="H6" s="5"/>
      <c r="I6" s="30"/>
      <c r="J6" s="30"/>
      <c r="K6" s="18"/>
      <c r="L6" s="18"/>
      <c r="M6" s="30"/>
      <c r="N6" s="30"/>
      <c r="O6" s="30"/>
      <c r="P6" s="30"/>
      <c r="Q6" s="30"/>
      <c r="R6" s="30"/>
      <c r="S6" s="30"/>
      <c r="T6" s="30"/>
      <c r="U6" s="30"/>
      <c r="V6" s="30"/>
      <c r="W6" s="30"/>
      <c r="X6" s="30"/>
      <c r="Y6" s="30"/>
      <c r="Z6" s="30"/>
    </row>
    <row r="7" spans="1:26" ht="39.75" customHeight="1">
      <c r="B7" s="7"/>
      <c r="C7" s="7"/>
      <c r="D7" s="7"/>
      <c r="E7" s="6"/>
      <c r="F7" s="6"/>
      <c r="G7" s="6"/>
      <c r="H7" s="5"/>
      <c r="I7" s="180" t="s">
        <v>11</v>
      </c>
      <c r="J7" s="180"/>
      <c r="K7" s="180"/>
      <c r="L7" s="177" t="str">
        <f>IF($L$8="","","所沢市"&amp;VLOOKUP($L$8,【医】一覧!$D$2:$T$193,3,0))&amp;""</f>
        <v/>
      </c>
      <c r="M7" s="177"/>
      <c r="N7" s="177"/>
      <c r="O7" s="177"/>
      <c r="P7" s="177"/>
      <c r="Q7" s="177"/>
      <c r="R7" s="177"/>
      <c r="S7" s="177"/>
      <c r="T7" s="177"/>
      <c r="U7" s="177"/>
      <c r="V7" s="177"/>
      <c r="W7" s="177"/>
      <c r="X7" s="177"/>
      <c r="Y7" s="177"/>
      <c r="Z7" s="177"/>
    </row>
    <row r="8" spans="1:26" ht="39.75" customHeight="1">
      <c r="E8" s="6"/>
      <c r="F8" s="6"/>
      <c r="G8" s="6"/>
      <c r="H8" s="5"/>
      <c r="I8" s="179" t="s">
        <v>12</v>
      </c>
      <c r="J8" s="179"/>
      <c r="K8" s="179"/>
      <c r="L8" s="178"/>
      <c r="M8" s="178"/>
      <c r="N8" s="178"/>
      <c r="O8" s="178"/>
      <c r="P8" s="178"/>
      <c r="Q8" s="178"/>
      <c r="R8" s="178"/>
      <c r="S8" s="178"/>
      <c r="T8" s="178"/>
      <c r="U8" s="178"/>
      <c r="V8" s="178"/>
      <c r="W8" s="178"/>
      <c r="X8" s="178"/>
      <c r="Y8" s="178"/>
      <c r="Z8" s="178"/>
    </row>
    <row r="9" spans="1:26" ht="39.75" customHeight="1">
      <c r="B9" s="5"/>
      <c r="C9" s="5"/>
      <c r="D9" s="5"/>
      <c r="E9" s="5"/>
      <c r="F9" s="5"/>
      <c r="G9" s="5"/>
      <c r="H9" s="5"/>
      <c r="I9" s="180" t="s">
        <v>10</v>
      </c>
      <c r="J9" s="207"/>
      <c r="K9" s="207"/>
      <c r="L9" s="177" t="str">
        <f>IF($L$8="","",VLOOKUP($L$8,【医】一覧!$D$2:$T$193,2,0))&amp;""</f>
        <v/>
      </c>
      <c r="M9" s="177"/>
      <c r="N9" s="177"/>
      <c r="O9" s="177"/>
      <c r="P9" s="177"/>
      <c r="Q9" s="177"/>
      <c r="R9" s="177"/>
      <c r="S9" s="177"/>
      <c r="T9" s="177"/>
      <c r="U9" s="177"/>
      <c r="V9" s="177"/>
      <c r="W9" s="177"/>
      <c r="X9" s="177"/>
      <c r="Y9" s="177"/>
      <c r="Z9" s="177"/>
    </row>
    <row r="10" spans="1:26" ht="3" customHeight="1">
      <c r="B10" s="5"/>
      <c r="C10" s="5"/>
      <c r="D10" s="5"/>
      <c r="E10" s="5"/>
      <c r="F10" s="5"/>
      <c r="G10" s="5"/>
      <c r="H10" s="5"/>
      <c r="I10" s="5"/>
      <c r="J10" s="5"/>
      <c r="K10" s="66"/>
      <c r="L10" s="37"/>
      <c r="M10" s="37"/>
      <c r="N10" s="37"/>
      <c r="O10" s="66"/>
      <c r="P10" s="67"/>
      <c r="Q10" s="67"/>
      <c r="R10" s="67"/>
      <c r="S10" s="40"/>
      <c r="T10" s="40"/>
      <c r="U10" s="40"/>
      <c r="V10" s="40"/>
      <c r="W10" s="40"/>
      <c r="X10" s="40"/>
      <c r="Y10" s="40"/>
      <c r="Z10" s="40"/>
    </row>
    <row r="11" spans="1:26" ht="30" customHeight="1">
      <c r="B11" s="5"/>
      <c r="C11" s="5"/>
      <c r="D11" s="5"/>
      <c r="E11" s="5"/>
      <c r="F11" s="5"/>
      <c r="G11" s="5"/>
      <c r="H11" s="5"/>
      <c r="I11" s="169" t="s">
        <v>14</v>
      </c>
      <c r="J11" s="169"/>
      <c r="K11" s="170"/>
      <c r="L11" s="49" t="s">
        <v>15</v>
      </c>
      <c r="M11" s="121"/>
      <c r="N11" s="121"/>
      <c r="O11" s="121"/>
      <c r="P11" s="121"/>
      <c r="Q11" s="121"/>
      <c r="R11" s="121"/>
      <c r="S11" s="121"/>
      <c r="T11" s="121"/>
      <c r="U11" s="121"/>
      <c r="V11" s="121"/>
      <c r="W11" s="121"/>
      <c r="X11" s="121"/>
      <c r="Y11" s="121"/>
      <c r="Z11" s="28"/>
    </row>
    <row r="12" spans="1:26" ht="3" customHeight="1">
      <c r="B12" s="5"/>
      <c r="C12" s="5"/>
      <c r="D12" s="5"/>
      <c r="E12" s="5"/>
      <c r="F12" s="5"/>
      <c r="G12" s="5"/>
      <c r="H12" s="5"/>
      <c r="I12" s="5"/>
      <c r="J12" s="5"/>
      <c r="K12" s="20"/>
      <c r="L12" s="21"/>
      <c r="M12" s="21"/>
      <c r="N12" s="21"/>
      <c r="O12" s="21"/>
      <c r="P12" s="21"/>
      <c r="Q12" s="21"/>
      <c r="R12" s="21"/>
      <c r="S12" s="21"/>
      <c r="T12" s="21"/>
      <c r="U12" s="21"/>
      <c r="V12" s="21"/>
      <c r="W12" s="21"/>
      <c r="X12" s="21"/>
      <c r="Y12" s="21"/>
      <c r="Z12" s="21"/>
    </row>
    <row r="13" spans="1:26" ht="18" customHeight="1">
      <c r="B13" s="5"/>
      <c r="C13" s="5"/>
      <c r="D13" s="5"/>
      <c r="E13" s="5"/>
      <c r="F13" s="5"/>
      <c r="G13" s="5"/>
      <c r="H13" s="5"/>
      <c r="I13" s="5"/>
      <c r="J13" s="5"/>
      <c r="K13" s="20"/>
      <c r="L13" s="165" t="s">
        <v>16</v>
      </c>
      <c r="M13" s="165"/>
      <c r="N13" s="165"/>
      <c r="O13" s="165"/>
      <c r="P13" s="165"/>
      <c r="Q13" s="165"/>
      <c r="R13" s="165"/>
      <c r="S13" s="165"/>
      <c r="T13" s="165"/>
      <c r="U13" s="165"/>
      <c r="V13" s="165"/>
      <c r="W13" s="165"/>
      <c r="X13" s="165"/>
      <c r="Y13" s="165"/>
      <c r="Z13" s="165"/>
    </row>
    <row r="14" spans="1:26" ht="30" customHeight="1">
      <c r="B14" s="5" t="s">
        <v>23</v>
      </c>
      <c r="C14" s="5"/>
      <c r="D14" s="5"/>
      <c r="E14" s="5"/>
      <c r="F14" s="5"/>
      <c r="G14" s="5"/>
      <c r="H14" s="5"/>
      <c r="I14" s="5"/>
      <c r="J14" s="5"/>
      <c r="K14" s="20"/>
      <c r="L14" s="29"/>
      <c r="M14" s="29"/>
      <c r="N14" s="29"/>
      <c r="O14" s="29"/>
      <c r="P14" s="29"/>
      <c r="Q14" s="29"/>
      <c r="R14" s="29"/>
      <c r="S14" s="43"/>
      <c r="T14" s="29"/>
      <c r="U14" s="29"/>
      <c r="V14" s="29"/>
      <c r="W14" s="29"/>
      <c r="X14" s="29"/>
      <c r="Y14" s="29"/>
      <c r="Z14" s="29"/>
    </row>
    <row r="15" spans="1:26" ht="6" customHeight="1" thickBot="1">
      <c r="B15" s="5"/>
      <c r="C15" s="5"/>
      <c r="D15" s="5"/>
      <c r="E15" s="5"/>
      <c r="F15" s="5"/>
      <c r="G15" s="5"/>
      <c r="H15" s="5"/>
      <c r="I15" s="5"/>
      <c r="J15" s="5"/>
      <c r="K15" s="20"/>
      <c r="L15" s="29"/>
      <c r="M15" s="29"/>
      <c r="N15" s="29"/>
      <c r="O15" s="29"/>
      <c r="P15" s="29"/>
      <c r="Q15" s="29"/>
      <c r="R15" s="29"/>
      <c r="S15" s="29"/>
      <c r="T15" s="29"/>
      <c r="U15" s="29"/>
      <c r="V15" s="29"/>
      <c r="W15" s="29"/>
      <c r="X15" s="29"/>
      <c r="Y15" s="29"/>
      <c r="Z15" s="29"/>
    </row>
    <row r="16" spans="1:26" ht="30" customHeight="1" thickBot="1">
      <c r="B16" s="171" t="s">
        <v>24</v>
      </c>
      <c r="C16" s="171"/>
      <c r="D16" s="172"/>
      <c r="E16" s="166">
        <f>Q27</f>
        <v>0</v>
      </c>
      <c r="F16" s="167"/>
      <c r="G16" s="167"/>
      <c r="H16" s="167"/>
      <c r="I16" s="167"/>
      <c r="J16" s="167"/>
      <c r="K16" s="167"/>
      <c r="L16" s="167"/>
      <c r="M16" s="167"/>
      <c r="N16" s="167"/>
      <c r="O16" s="167"/>
      <c r="P16" s="167"/>
      <c r="Q16" s="168"/>
      <c r="R16" s="42" t="s">
        <v>31</v>
      </c>
      <c r="S16" s="32"/>
      <c r="T16" s="32"/>
      <c r="U16" s="32"/>
      <c r="V16" s="32"/>
      <c r="W16" s="32"/>
      <c r="X16" s="32"/>
      <c r="Y16" s="32"/>
      <c r="Z16" s="32"/>
    </row>
    <row r="17" spans="1:26" ht="6" customHeight="1">
      <c r="B17" s="35"/>
      <c r="C17" s="35"/>
      <c r="D17" s="35"/>
      <c r="E17" s="32"/>
      <c r="F17" s="32"/>
      <c r="G17" s="32"/>
      <c r="H17" s="32"/>
      <c r="I17" s="32"/>
      <c r="J17" s="32"/>
      <c r="K17" s="32"/>
      <c r="L17" s="32"/>
      <c r="M17" s="32"/>
      <c r="N17" s="32"/>
      <c r="O17" s="32"/>
      <c r="P17" s="32"/>
      <c r="Q17" s="32"/>
      <c r="R17" s="32"/>
      <c r="S17" s="32"/>
      <c r="T17" s="32"/>
      <c r="U17" s="32"/>
      <c r="V17" s="32"/>
      <c r="W17" s="32"/>
      <c r="X17" s="32"/>
      <c r="Y17" s="32"/>
      <c r="Z17" s="32"/>
    </row>
    <row r="18" spans="1:26" ht="37.5" customHeight="1">
      <c r="B18" s="72" t="s">
        <v>46</v>
      </c>
      <c r="C18" s="175" t="s">
        <v>28</v>
      </c>
      <c r="D18" s="176"/>
      <c r="E18" s="122"/>
      <c r="F18" s="34" t="s">
        <v>22</v>
      </c>
      <c r="G18" s="123"/>
      <c r="H18" s="123"/>
      <c r="I18" s="34" t="s">
        <v>21</v>
      </c>
      <c r="J18" s="123"/>
      <c r="K18" s="123"/>
      <c r="L18" s="34" t="s">
        <v>20</v>
      </c>
      <c r="M18" s="34" t="s">
        <v>27</v>
      </c>
      <c r="N18" s="175" t="s">
        <v>19</v>
      </c>
      <c r="O18" s="176"/>
      <c r="P18" s="123"/>
      <c r="Q18" s="34" t="s">
        <v>22</v>
      </c>
      <c r="R18" s="123"/>
      <c r="S18" s="123"/>
      <c r="T18" s="34" t="s">
        <v>21</v>
      </c>
      <c r="U18" s="123"/>
      <c r="V18" s="123"/>
      <c r="W18" s="34" t="s">
        <v>20</v>
      </c>
      <c r="X18" s="34" t="s">
        <v>30</v>
      </c>
      <c r="Y18" s="34"/>
      <c r="Z18" s="34"/>
    </row>
    <row r="19" spans="1:26" ht="3" customHeight="1">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ht="9" customHeight="1">
      <c r="B20" s="1"/>
      <c r="C20" s="1"/>
      <c r="D20" s="1"/>
      <c r="E20" s="1"/>
      <c r="F20" s="1"/>
      <c r="G20" s="1"/>
      <c r="H20" s="1"/>
      <c r="I20" s="1"/>
      <c r="J20" s="1"/>
      <c r="K20" s="22"/>
      <c r="L20" s="23"/>
      <c r="M20" s="23"/>
      <c r="N20" s="23"/>
      <c r="O20" s="23"/>
      <c r="P20" s="23"/>
      <c r="Q20" s="23"/>
      <c r="R20" s="23"/>
      <c r="S20" s="23"/>
      <c r="T20" s="23"/>
      <c r="U20" s="23"/>
      <c r="V20" s="23"/>
      <c r="W20" s="23"/>
      <c r="X20" s="23"/>
      <c r="Y20" s="23"/>
      <c r="Z20" s="23"/>
    </row>
    <row r="21" spans="1:26" s="3" customFormat="1" ht="18" customHeight="1">
      <c r="A21" s="152" t="s">
        <v>8</v>
      </c>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3"/>
    </row>
    <row r="22" spans="1:26" ht="21" customHeight="1">
      <c r="A22" s="144" t="s">
        <v>1</v>
      </c>
      <c r="B22" s="145"/>
      <c r="C22" s="145"/>
      <c r="D22" s="145"/>
      <c r="E22" s="145"/>
      <c r="F22" s="145"/>
      <c r="G22" s="145"/>
      <c r="H22" s="146"/>
      <c r="I22" s="150" t="s">
        <v>49</v>
      </c>
      <c r="J22" s="151"/>
      <c r="K22" s="151"/>
      <c r="L22" s="151"/>
      <c r="M22" s="151"/>
      <c r="N22" s="215" t="s">
        <v>38</v>
      </c>
      <c r="O22" s="216"/>
      <c r="P22" s="217"/>
      <c r="Q22" s="208" t="s">
        <v>25</v>
      </c>
      <c r="R22" s="208"/>
      <c r="S22" s="208"/>
      <c r="T22" s="208"/>
      <c r="U22" s="208"/>
      <c r="V22" s="208"/>
      <c r="W22" s="208"/>
      <c r="X22" s="208"/>
      <c r="Y22" s="208"/>
      <c r="Z22" s="208"/>
    </row>
    <row r="23" spans="1:26" ht="28.5" customHeight="1">
      <c r="A23" s="154" t="s">
        <v>42</v>
      </c>
      <c r="B23" s="155"/>
      <c r="C23" s="155"/>
      <c r="D23" s="155"/>
      <c r="E23" s="155"/>
      <c r="F23" s="155"/>
      <c r="G23" s="155"/>
      <c r="H23" s="156"/>
      <c r="I23" s="157">
        <v>2886</v>
      </c>
      <c r="J23" s="158"/>
      <c r="K23" s="158"/>
      <c r="L23" s="158"/>
      <c r="M23" s="158"/>
      <c r="N23" s="212"/>
      <c r="O23" s="213"/>
      <c r="P23" s="214"/>
      <c r="Q23" s="209">
        <f>I23*N23</f>
        <v>0</v>
      </c>
      <c r="R23" s="210"/>
      <c r="S23" s="210"/>
      <c r="T23" s="210"/>
      <c r="U23" s="210"/>
      <c r="V23" s="210"/>
      <c r="W23" s="210"/>
      <c r="X23" s="210"/>
      <c r="Y23" s="211"/>
      <c r="Z23" s="46" t="s">
        <v>9</v>
      </c>
    </row>
    <row r="24" spans="1:26" ht="28.5" customHeight="1">
      <c r="A24" s="134" t="s">
        <v>43</v>
      </c>
      <c r="B24" s="135"/>
      <c r="C24" s="135"/>
      <c r="D24" s="135"/>
      <c r="E24" s="135"/>
      <c r="F24" s="135"/>
      <c r="G24" s="135"/>
      <c r="H24" s="136"/>
      <c r="I24" s="137">
        <v>3386</v>
      </c>
      <c r="J24" s="138"/>
      <c r="K24" s="138"/>
      <c r="L24" s="138"/>
      <c r="M24" s="138"/>
      <c r="N24" s="201"/>
      <c r="O24" s="202"/>
      <c r="P24" s="203"/>
      <c r="Q24" s="183">
        <f>I24*N24</f>
        <v>0</v>
      </c>
      <c r="R24" s="184"/>
      <c r="S24" s="184"/>
      <c r="T24" s="184"/>
      <c r="U24" s="184"/>
      <c r="V24" s="184"/>
      <c r="W24" s="184"/>
      <c r="X24" s="184"/>
      <c r="Y24" s="185"/>
      <c r="Z24" s="47" t="s">
        <v>9</v>
      </c>
    </row>
    <row r="25" spans="1:26" ht="28.5" customHeight="1">
      <c r="A25" s="134" t="s">
        <v>44</v>
      </c>
      <c r="B25" s="135"/>
      <c r="C25" s="135"/>
      <c r="D25" s="135"/>
      <c r="E25" s="135"/>
      <c r="F25" s="135"/>
      <c r="G25" s="135"/>
      <c r="H25" s="136"/>
      <c r="I25" s="137">
        <v>543</v>
      </c>
      <c r="J25" s="138"/>
      <c r="K25" s="138"/>
      <c r="L25" s="138"/>
      <c r="M25" s="138"/>
      <c r="N25" s="201"/>
      <c r="O25" s="202"/>
      <c r="P25" s="203"/>
      <c r="Q25" s="183">
        <f>I25*N25</f>
        <v>0</v>
      </c>
      <c r="R25" s="184"/>
      <c r="S25" s="184"/>
      <c r="T25" s="184"/>
      <c r="U25" s="184"/>
      <c r="V25" s="184"/>
      <c r="W25" s="184"/>
      <c r="X25" s="184"/>
      <c r="Y25" s="185"/>
      <c r="Z25" s="24" t="s">
        <v>9</v>
      </c>
    </row>
    <row r="26" spans="1:26" ht="28.5" customHeight="1" thickBot="1">
      <c r="A26" s="139" t="s">
        <v>45</v>
      </c>
      <c r="B26" s="140"/>
      <c r="C26" s="140"/>
      <c r="D26" s="140"/>
      <c r="E26" s="140"/>
      <c r="F26" s="140"/>
      <c r="G26" s="140"/>
      <c r="H26" s="141"/>
      <c r="I26" s="142">
        <v>1043</v>
      </c>
      <c r="J26" s="143"/>
      <c r="K26" s="143"/>
      <c r="L26" s="143"/>
      <c r="M26" s="143"/>
      <c r="N26" s="204"/>
      <c r="O26" s="205"/>
      <c r="P26" s="206"/>
      <c r="Q26" s="198">
        <f>I26*N26</f>
        <v>0</v>
      </c>
      <c r="R26" s="199"/>
      <c r="S26" s="199"/>
      <c r="T26" s="199"/>
      <c r="U26" s="199"/>
      <c r="V26" s="199"/>
      <c r="W26" s="199"/>
      <c r="X26" s="199"/>
      <c r="Y26" s="200"/>
      <c r="Z26" s="48" t="s">
        <v>9</v>
      </c>
    </row>
    <row r="27" spans="1:26" ht="28.5" customHeight="1" thickBot="1">
      <c r="A27" s="129" t="s">
        <v>26</v>
      </c>
      <c r="B27" s="129"/>
      <c r="C27" s="129"/>
      <c r="D27" s="129"/>
      <c r="E27" s="129"/>
      <c r="F27" s="129"/>
      <c r="G27" s="129"/>
      <c r="H27" s="129"/>
      <c r="I27" s="69"/>
      <c r="J27" s="69"/>
      <c r="K27" s="26"/>
      <c r="L27" s="126" t="s">
        <v>48</v>
      </c>
      <c r="M27" s="126"/>
      <c r="N27" s="126"/>
      <c r="O27" s="126"/>
      <c r="P27" s="127"/>
      <c r="Q27" s="191">
        <f>SUM(Q23:Y26)</f>
        <v>0</v>
      </c>
      <c r="R27" s="192"/>
      <c r="S27" s="192"/>
      <c r="T27" s="192"/>
      <c r="U27" s="192"/>
      <c r="V27" s="192"/>
      <c r="W27" s="192"/>
      <c r="X27" s="192"/>
      <c r="Y27" s="193"/>
      <c r="Z27" s="25" t="s">
        <v>9</v>
      </c>
    </row>
    <row r="28" spans="1:26" ht="30" customHeight="1">
      <c r="B28" s="69"/>
      <c r="C28" s="69"/>
      <c r="D28" s="69"/>
      <c r="E28" s="69"/>
      <c r="F28" s="69"/>
      <c r="G28" s="69"/>
      <c r="H28" s="69"/>
      <c r="I28" s="69"/>
      <c r="J28" s="69"/>
      <c r="K28" s="26"/>
      <c r="L28" s="70"/>
      <c r="M28" s="70"/>
      <c r="N28" s="70"/>
      <c r="O28" s="70"/>
      <c r="P28" s="70"/>
      <c r="Q28" s="10"/>
      <c r="R28" s="10"/>
      <c r="S28" s="10"/>
      <c r="T28" s="10"/>
      <c r="U28" s="10"/>
      <c r="V28" s="10"/>
      <c r="W28" s="10"/>
      <c r="X28" s="10"/>
      <c r="Y28" s="10"/>
      <c r="Z28" s="10"/>
    </row>
    <row r="29" spans="1:26" ht="21" customHeight="1">
      <c r="A29" s="130" t="s">
        <v>13</v>
      </c>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2"/>
    </row>
    <row r="30" spans="1:26" ht="35.450000000000003" customHeight="1">
      <c r="A30" s="133" t="s">
        <v>35</v>
      </c>
      <c r="B30" s="133"/>
      <c r="C30" s="186">
        <f>Q27</f>
        <v>0</v>
      </c>
      <c r="D30" s="187"/>
      <c r="E30" s="187"/>
      <c r="F30" s="187"/>
      <c r="G30" s="187"/>
      <c r="H30" s="187"/>
      <c r="I30" s="187"/>
      <c r="J30" s="187"/>
      <c r="K30" s="188"/>
      <c r="L30" s="51" t="s">
        <v>9</v>
      </c>
      <c r="M30" s="194" t="s">
        <v>50</v>
      </c>
      <c r="N30" s="195"/>
      <c r="O30" s="195"/>
      <c r="P30" s="195"/>
      <c r="Q30" s="195"/>
      <c r="R30" s="195"/>
      <c r="S30" s="186">
        <f>ROUNDDOWN(C30/11,0)</f>
        <v>0</v>
      </c>
      <c r="T30" s="196"/>
      <c r="U30" s="196"/>
      <c r="V30" s="196"/>
      <c r="W30" s="196"/>
      <c r="X30" s="196"/>
      <c r="Y30" s="197"/>
      <c r="Z30" s="52" t="s">
        <v>9</v>
      </c>
    </row>
    <row r="31" spans="1:26" ht="28.5" customHeight="1">
      <c r="A31" s="128" t="s">
        <v>32</v>
      </c>
      <c r="B31" s="128"/>
      <c r="C31" s="159">
        <v>0</v>
      </c>
      <c r="D31" s="160"/>
      <c r="E31" s="160"/>
      <c r="F31" s="160"/>
      <c r="G31" s="160"/>
      <c r="H31" s="160"/>
      <c r="I31" s="160"/>
      <c r="J31" s="160"/>
      <c r="K31" s="161"/>
      <c r="L31" s="79" t="s">
        <v>9</v>
      </c>
      <c r="M31" s="189" t="s">
        <v>51</v>
      </c>
      <c r="N31" s="190"/>
      <c r="O31" s="190"/>
      <c r="P31" s="190"/>
      <c r="Q31" s="190"/>
      <c r="R31" s="190"/>
      <c r="S31" s="159">
        <v>0</v>
      </c>
      <c r="T31" s="160"/>
      <c r="U31" s="160"/>
      <c r="V31" s="160"/>
      <c r="W31" s="160"/>
      <c r="X31" s="160"/>
      <c r="Y31" s="161"/>
      <c r="Z31" s="119" t="s">
        <v>9</v>
      </c>
    </row>
    <row r="32" spans="1:26" ht="28.5" customHeight="1">
      <c r="B32" s="13"/>
      <c r="C32" s="13"/>
      <c r="D32" s="13"/>
      <c r="E32" s="13"/>
      <c r="F32" s="9"/>
      <c r="G32" s="11"/>
      <c r="H32" s="11"/>
      <c r="I32" s="2"/>
      <c r="J32" s="2"/>
      <c r="K32" s="2"/>
      <c r="L32" s="2"/>
      <c r="M32" s="2"/>
      <c r="N32" s="2"/>
      <c r="O32" s="2"/>
      <c r="P32" s="2"/>
      <c r="Q32" s="2"/>
      <c r="R32" s="2"/>
      <c r="S32" s="2"/>
      <c r="T32" s="2"/>
      <c r="U32" s="2"/>
      <c r="V32" s="2"/>
      <c r="W32" s="2"/>
      <c r="X32" s="2"/>
      <c r="Y32" s="2"/>
      <c r="Z32" s="2"/>
    </row>
    <row r="33" spans="1:26" ht="5.25" customHeight="1">
      <c r="B33" s="13"/>
      <c r="C33" s="13"/>
      <c r="D33" s="13"/>
      <c r="E33" s="13"/>
      <c r="F33" s="9"/>
      <c r="G33" s="11"/>
      <c r="H33" s="11"/>
      <c r="I33" s="11"/>
      <c r="J33" s="11"/>
      <c r="K33" s="19"/>
      <c r="L33" s="14"/>
      <c r="M33" s="68"/>
      <c r="N33" s="68"/>
      <c r="O33" s="68"/>
      <c r="P33" s="68"/>
      <c r="Q33" s="68"/>
      <c r="R33" s="10"/>
      <c r="S33" s="10"/>
      <c r="T33" s="10"/>
      <c r="U33" s="10"/>
      <c r="V33" s="10"/>
      <c r="W33" s="10"/>
      <c r="X33" s="10"/>
      <c r="Y33" s="10"/>
      <c r="Z33" s="10"/>
    </row>
    <row r="34" spans="1:26" ht="16.5" customHeight="1">
      <c r="A34" s="173" t="s">
        <v>33</v>
      </c>
      <c r="B34" s="173"/>
      <c r="C34" s="13"/>
      <c r="D34" s="13"/>
      <c r="E34" s="13"/>
      <c r="F34" s="9"/>
      <c r="G34" s="11"/>
      <c r="H34" s="11"/>
      <c r="I34" s="11"/>
      <c r="J34" s="11"/>
      <c r="K34" s="19"/>
      <c r="L34" s="13"/>
      <c r="M34" s="13"/>
      <c r="N34" s="13"/>
      <c r="O34" s="13"/>
      <c r="P34" s="13"/>
      <c r="Q34" s="10"/>
      <c r="R34" s="10"/>
      <c r="S34" s="10"/>
      <c r="T34" s="10"/>
      <c r="U34" s="10"/>
      <c r="V34" s="10"/>
      <c r="W34" s="10"/>
      <c r="X34" s="10"/>
      <c r="Y34" s="10"/>
      <c r="Z34" s="10"/>
    </row>
    <row r="35" spans="1:26" ht="38.25" customHeight="1">
      <c r="A35" s="55" t="s">
        <v>34</v>
      </c>
      <c r="B35" s="12" t="s">
        <v>53</v>
      </c>
      <c r="C35" s="54"/>
      <c r="D35" s="54"/>
      <c r="E35" s="54"/>
      <c r="F35" s="54"/>
      <c r="G35" s="54"/>
      <c r="H35" s="54"/>
      <c r="I35" s="11"/>
      <c r="J35" s="11"/>
      <c r="K35" s="19"/>
      <c r="L35" s="181" t="s">
        <v>6</v>
      </c>
      <c r="M35" s="181"/>
      <c r="N35" s="181"/>
      <c r="O35" s="181"/>
      <c r="P35" s="181"/>
      <c r="Q35" s="181"/>
      <c r="R35" s="181"/>
      <c r="S35" s="181"/>
      <c r="T35" s="181"/>
      <c r="U35" s="181"/>
      <c r="V35" s="181"/>
      <c r="W35" s="181"/>
      <c r="X35" s="181"/>
      <c r="Y35" s="181"/>
      <c r="Z35" s="181"/>
    </row>
    <row r="36" spans="1:26" ht="25.5" customHeight="1">
      <c r="B36" s="54"/>
      <c r="C36" s="54"/>
      <c r="D36" s="54"/>
      <c r="E36" s="54"/>
      <c r="F36" s="54"/>
      <c r="G36" s="54"/>
      <c r="H36" s="54"/>
      <c r="I36" s="15"/>
      <c r="J36" s="15"/>
      <c r="K36" s="13"/>
      <c r="L36" s="174"/>
      <c r="M36" s="174"/>
      <c r="N36" s="174"/>
      <c r="O36" s="174"/>
      <c r="P36" s="174"/>
      <c r="Q36" s="174"/>
      <c r="R36" s="174"/>
      <c r="S36" s="174"/>
      <c r="T36" s="174"/>
      <c r="U36" s="174"/>
      <c r="V36" s="174"/>
      <c r="W36" s="174"/>
      <c r="X36" s="174"/>
      <c r="Y36" s="174"/>
      <c r="Z36" s="174"/>
    </row>
    <row r="37" spans="1:26" ht="25.5" customHeight="1">
      <c r="B37" s="54"/>
      <c r="C37" s="54"/>
      <c r="D37" s="54"/>
      <c r="E37" s="54"/>
      <c r="F37" s="54"/>
      <c r="G37" s="54"/>
      <c r="H37" s="54"/>
      <c r="I37" s="15"/>
      <c r="J37" s="15"/>
      <c r="K37" s="13"/>
      <c r="L37" s="75"/>
      <c r="M37" s="75"/>
      <c r="N37" s="75"/>
      <c r="O37" s="75"/>
      <c r="P37" s="75"/>
      <c r="Q37" s="75"/>
      <c r="R37" s="75"/>
      <c r="S37" s="75"/>
      <c r="T37" s="75"/>
      <c r="U37" s="75"/>
      <c r="V37" s="75"/>
      <c r="W37" s="75"/>
      <c r="X37" s="75"/>
      <c r="Y37" s="75"/>
      <c r="Z37" s="75"/>
    </row>
    <row r="38" spans="1:26" ht="23.25" customHeight="1">
      <c r="B38" s="10"/>
      <c r="C38" s="10"/>
      <c r="D38" s="10"/>
      <c r="E38" s="10"/>
      <c r="F38" s="10"/>
      <c r="G38" s="10"/>
      <c r="H38" s="16"/>
      <c r="I38" s="16"/>
      <c r="J38" s="16"/>
      <c r="K38" s="65"/>
      <c r="L38" s="218"/>
      <c r="M38" s="218"/>
      <c r="N38" s="218"/>
      <c r="O38" s="218"/>
      <c r="P38" s="218"/>
      <c r="Q38" s="218"/>
      <c r="R38" s="218"/>
      <c r="S38" s="218"/>
      <c r="T38" s="218"/>
      <c r="U38" s="218"/>
      <c r="V38" s="218"/>
      <c r="W38" s="218"/>
      <c r="X38" s="218"/>
      <c r="Y38" s="218"/>
      <c r="Z38" s="218"/>
    </row>
    <row r="39" spans="1:26" ht="23.25" customHeight="1">
      <c r="B39" s="10"/>
      <c r="C39" s="10"/>
      <c r="D39" s="10"/>
      <c r="E39" s="10"/>
      <c r="F39" s="10"/>
      <c r="G39" s="10"/>
      <c r="H39" s="16"/>
      <c r="I39" s="16"/>
      <c r="J39" s="16"/>
      <c r="K39" s="65"/>
      <c r="L39" s="17"/>
      <c r="M39" s="17"/>
      <c r="N39" s="17"/>
      <c r="O39" s="17"/>
      <c r="P39" s="17"/>
      <c r="Q39" s="17"/>
      <c r="R39" s="17"/>
      <c r="S39" s="17"/>
      <c r="T39" s="17"/>
      <c r="U39" s="17"/>
      <c r="V39" s="17"/>
      <c r="W39" s="17"/>
      <c r="X39" s="17"/>
      <c r="Y39" s="17"/>
      <c r="Z39" s="17"/>
    </row>
    <row r="40" spans="1:26" ht="15" customHeight="1">
      <c r="Q40" s="1"/>
      <c r="R40" s="1"/>
      <c r="S40" s="1"/>
      <c r="T40" s="1"/>
      <c r="U40" s="1"/>
      <c r="V40" s="1"/>
      <c r="W40" s="1"/>
      <c r="X40" s="1"/>
      <c r="Y40" s="1"/>
      <c r="Z40" s="1"/>
    </row>
    <row r="41" spans="1:26" ht="33">
      <c r="A41" s="125" t="s">
        <v>0</v>
      </c>
      <c r="B41" s="125"/>
      <c r="C41" s="71"/>
      <c r="D41" s="71"/>
      <c r="E41" s="4"/>
      <c r="F41" s="4"/>
      <c r="G41" s="4"/>
      <c r="H41" s="5"/>
      <c r="I41" s="5"/>
      <c r="J41" s="5"/>
      <c r="K41" s="5"/>
      <c r="L41" s="5"/>
      <c r="M41" s="5"/>
      <c r="N41" s="253" t="s">
        <v>56</v>
      </c>
      <c r="O41" s="254"/>
      <c r="P41" s="254"/>
      <c r="Q41" s="254"/>
      <c r="R41" s="254"/>
      <c r="S41" s="254"/>
      <c r="T41" s="254"/>
      <c r="U41" s="254"/>
      <c r="V41" s="254"/>
      <c r="W41" s="254"/>
      <c r="X41" s="254"/>
      <c r="Y41" s="254"/>
      <c r="Z41" s="255"/>
    </row>
    <row r="42" spans="1:26" ht="7.5" customHeight="1">
      <c r="B42" s="5"/>
      <c r="C42" s="5"/>
      <c r="D42" s="5"/>
      <c r="E42" s="5"/>
      <c r="F42" s="5"/>
      <c r="G42" s="5"/>
      <c r="H42" s="5"/>
      <c r="I42" s="5"/>
      <c r="J42" s="5"/>
      <c r="K42" s="5"/>
      <c r="L42" s="5"/>
      <c r="M42" s="5"/>
      <c r="N42" s="5"/>
      <c r="O42" s="5"/>
      <c r="P42" s="5"/>
      <c r="Q42" s="5"/>
      <c r="R42" s="5"/>
      <c r="S42" s="5"/>
      <c r="T42" s="5"/>
      <c r="U42" s="5"/>
      <c r="V42" s="5"/>
      <c r="W42" s="5"/>
      <c r="X42" s="5"/>
      <c r="Y42" s="5"/>
      <c r="Z42" s="5"/>
    </row>
    <row r="43" spans="1:26" ht="3.75" customHeight="1">
      <c r="B43" s="5"/>
      <c r="C43" s="5"/>
      <c r="D43" s="5"/>
      <c r="E43" s="5"/>
      <c r="F43" s="5"/>
      <c r="G43" s="5"/>
      <c r="H43" s="5"/>
      <c r="I43" s="5"/>
      <c r="J43" s="5"/>
      <c r="K43" s="5"/>
      <c r="L43" s="5"/>
      <c r="M43" s="5"/>
      <c r="N43" s="5"/>
      <c r="O43" s="5"/>
      <c r="P43" s="5"/>
      <c r="Q43" s="5"/>
      <c r="R43" s="5"/>
      <c r="S43" s="5"/>
      <c r="T43" s="5"/>
      <c r="U43" s="5"/>
      <c r="V43" s="5"/>
      <c r="W43" s="5"/>
      <c r="X43" s="5"/>
      <c r="Y43" s="5"/>
      <c r="Z43" s="5"/>
    </row>
    <row r="44" spans="1:26" ht="30" customHeight="1">
      <c r="A44" s="8" t="s">
        <v>17</v>
      </c>
      <c r="B44" s="8"/>
      <c r="C44" s="5"/>
      <c r="D44" s="5"/>
      <c r="E44" s="5"/>
      <c r="F44" s="5"/>
      <c r="G44" s="5"/>
      <c r="H44" s="5"/>
      <c r="I44" s="164"/>
      <c r="J44" s="164"/>
      <c r="K44" s="164"/>
      <c r="L44" s="164"/>
      <c r="M44" s="162" t="s">
        <v>19</v>
      </c>
      <c r="N44" s="162"/>
      <c r="O44" s="163"/>
      <c r="P44" s="73">
        <v>7</v>
      </c>
      <c r="Q44" s="16" t="s">
        <v>22</v>
      </c>
      <c r="R44" s="16"/>
      <c r="S44" s="74"/>
      <c r="T44" s="73">
        <v>9</v>
      </c>
      <c r="U44" s="16" t="s">
        <v>21</v>
      </c>
      <c r="V44" s="16"/>
      <c r="W44" s="73">
        <v>1</v>
      </c>
      <c r="X44" s="73">
        <v>0</v>
      </c>
      <c r="Y44" s="31" t="s">
        <v>20</v>
      </c>
      <c r="Z44" s="16"/>
    </row>
    <row r="45" spans="1:26" ht="3" customHeight="1">
      <c r="B45" s="5"/>
      <c r="C45" s="5"/>
      <c r="D45" s="5"/>
      <c r="E45" s="5"/>
      <c r="F45" s="5"/>
      <c r="G45" s="5"/>
      <c r="H45" s="5"/>
      <c r="I45" s="30"/>
      <c r="J45" s="30"/>
      <c r="K45" s="18"/>
      <c r="L45" s="18"/>
      <c r="M45" s="30"/>
      <c r="N45" s="30"/>
      <c r="O45" s="30"/>
      <c r="P45" s="30"/>
      <c r="Q45" s="30"/>
      <c r="R45" s="30"/>
      <c r="S45" s="30"/>
      <c r="T45" s="30"/>
      <c r="U45" s="30"/>
      <c r="V45" s="30"/>
      <c r="W45" s="30"/>
      <c r="X45" s="30"/>
      <c r="Y45" s="30"/>
      <c r="Z45" s="30"/>
    </row>
    <row r="46" spans="1:26" ht="39.75" customHeight="1">
      <c r="B46" s="7"/>
      <c r="C46" s="7"/>
      <c r="D46" s="7"/>
      <c r="E46" s="6"/>
      <c r="F46" s="6"/>
      <c r="G46" s="6"/>
      <c r="H46" s="5"/>
      <c r="I46" s="180" t="s">
        <v>11</v>
      </c>
      <c r="J46" s="180"/>
      <c r="K46" s="180"/>
      <c r="L46" s="236" t="s">
        <v>36</v>
      </c>
      <c r="M46" s="236"/>
      <c r="N46" s="236"/>
      <c r="O46" s="236"/>
      <c r="P46" s="236"/>
      <c r="Q46" s="236"/>
      <c r="R46" s="236"/>
      <c r="S46" s="236"/>
      <c r="T46" s="236"/>
      <c r="U46" s="236"/>
      <c r="V46" s="236"/>
      <c r="W46" s="236"/>
      <c r="X46" s="236"/>
      <c r="Y46" s="236"/>
      <c r="Z46" s="236"/>
    </row>
    <row r="47" spans="1:26" ht="39.75" customHeight="1">
      <c r="E47" s="6"/>
      <c r="F47" s="6"/>
      <c r="G47" s="6"/>
      <c r="H47" s="5"/>
      <c r="I47" s="179" t="s">
        <v>12</v>
      </c>
      <c r="J47" s="179"/>
      <c r="K47" s="179"/>
      <c r="L47" s="229" t="s">
        <v>37</v>
      </c>
      <c r="M47" s="229"/>
      <c r="N47" s="229"/>
      <c r="O47" s="229"/>
      <c r="P47" s="229"/>
      <c r="Q47" s="229"/>
      <c r="R47" s="229"/>
      <c r="S47" s="229"/>
      <c r="T47" s="229"/>
      <c r="U47" s="229"/>
      <c r="V47" s="229"/>
      <c r="W47" s="229"/>
      <c r="X47" s="229"/>
      <c r="Y47" s="229"/>
      <c r="Z47" s="229"/>
    </row>
    <row r="48" spans="1:26" ht="39.75" customHeight="1">
      <c r="B48" s="5"/>
      <c r="C48" s="5"/>
      <c r="D48" s="5"/>
      <c r="E48" s="5"/>
      <c r="F48" s="5"/>
      <c r="G48" s="5"/>
      <c r="H48" s="5"/>
      <c r="I48" s="180" t="s">
        <v>1537</v>
      </c>
      <c r="J48" s="180"/>
      <c r="K48" s="182"/>
      <c r="L48" s="229" t="s">
        <v>1538</v>
      </c>
      <c r="M48" s="229"/>
      <c r="N48" s="229"/>
      <c r="O48" s="229"/>
      <c r="P48" s="229"/>
      <c r="Q48" s="229"/>
      <c r="R48" s="229"/>
      <c r="S48" s="229"/>
      <c r="T48" s="229"/>
      <c r="U48" s="229"/>
      <c r="V48" s="229"/>
      <c r="W48" s="229"/>
      <c r="X48" s="229"/>
      <c r="Y48" s="229"/>
      <c r="Z48" s="229"/>
    </row>
    <row r="49" spans="1:26" ht="3" customHeight="1">
      <c r="B49" s="5"/>
      <c r="C49" s="5"/>
      <c r="D49" s="5"/>
      <c r="E49" s="5"/>
      <c r="F49" s="5"/>
      <c r="G49" s="5"/>
      <c r="H49" s="5"/>
      <c r="I49" s="5"/>
      <c r="J49" s="5"/>
      <c r="K49" s="66"/>
      <c r="L49" s="37"/>
      <c r="M49" s="37"/>
      <c r="N49" s="37"/>
      <c r="O49" s="66"/>
      <c r="P49" s="67"/>
      <c r="Q49" s="67"/>
      <c r="R49" s="67"/>
      <c r="S49" s="40"/>
      <c r="T49" s="40"/>
      <c r="U49" s="40"/>
      <c r="V49" s="40"/>
      <c r="W49" s="40"/>
      <c r="X49" s="40"/>
      <c r="Y49" s="40"/>
      <c r="Z49" s="40"/>
    </row>
    <row r="50" spans="1:26" ht="30" customHeight="1">
      <c r="B50" s="5"/>
      <c r="C50" s="5"/>
      <c r="D50" s="5"/>
      <c r="E50" s="5"/>
      <c r="F50" s="5"/>
      <c r="G50" s="5"/>
      <c r="H50" s="5"/>
      <c r="I50" s="169" t="s">
        <v>14</v>
      </c>
      <c r="J50" s="169"/>
      <c r="K50" s="170"/>
      <c r="L50" s="49" t="s">
        <v>15</v>
      </c>
      <c r="M50" s="27"/>
      <c r="N50" s="27"/>
      <c r="O50" s="27"/>
      <c r="P50" s="27"/>
      <c r="Q50" s="27"/>
      <c r="R50" s="27"/>
      <c r="S50" s="27"/>
      <c r="T50" s="27"/>
      <c r="U50" s="27"/>
      <c r="V50" s="27"/>
      <c r="W50" s="27"/>
      <c r="X50" s="27"/>
      <c r="Y50" s="27"/>
      <c r="Z50" s="28"/>
    </row>
    <row r="51" spans="1:26" ht="3" customHeight="1">
      <c r="B51" s="5"/>
      <c r="C51" s="5"/>
      <c r="D51" s="5"/>
      <c r="E51" s="5"/>
      <c r="F51" s="5"/>
      <c r="G51" s="5"/>
      <c r="H51" s="5"/>
      <c r="I51" s="5"/>
      <c r="J51" s="5"/>
      <c r="K51" s="20"/>
      <c r="L51" s="21"/>
      <c r="M51" s="21"/>
      <c r="N51" s="21"/>
      <c r="O51" s="21"/>
      <c r="P51" s="21"/>
      <c r="Q51" s="21"/>
      <c r="R51" s="21"/>
      <c r="S51" s="21"/>
      <c r="T51" s="21"/>
      <c r="U51" s="21"/>
      <c r="V51" s="21"/>
      <c r="W51" s="21"/>
      <c r="X51" s="21"/>
      <c r="Y51" s="21"/>
      <c r="Z51" s="21"/>
    </row>
    <row r="52" spans="1:26" ht="18" customHeight="1">
      <c r="B52" s="5"/>
      <c r="C52" s="5"/>
      <c r="D52" s="5"/>
      <c r="E52" s="5"/>
      <c r="F52" s="5"/>
      <c r="G52" s="5"/>
      <c r="H52" s="5"/>
      <c r="I52" s="5"/>
      <c r="J52" s="5"/>
      <c r="K52" s="20"/>
      <c r="L52" s="165" t="s">
        <v>16</v>
      </c>
      <c r="M52" s="165"/>
      <c r="N52" s="165"/>
      <c r="O52" s="165"/>
      <c r="P52" s="165"/>
      <c r="Q52" s="165"/>
      <c r="R52" s="165"/>
      <c r="S52" s="165"/>
      <c r="T52" s="165"/>
      <c r="U52" s="165"/>
      <c r="V52" s="165"/>
      <c r="W52" s="165"/>
      <c r="X52" s="165"/>
      <c r="Y52" s="165"/>
      <c r="Z52" s="165"/>
    </row>
    <row r="53" spans="1:26" ht="30" customHeight="1">
      <c r="B53" s="5" t="s">
        <v>23</v>
      </c>
      <c r="C53" s="5"/>
      <c r="D53" s="5"/>
      <c r="E53" s="5"/>
      <c r="F53" s="5"/>
      <c r="G53" s="5"/>
      <c r="H53" s="5"/>
      <c r="I53" s="5"/>
      <c r="J53" s="5"/>
      <c r="K53" s="20"/>
      <c r="L53" s="29"/>
      <c r="M53" s="29"/>
      <c r="N53" s="29"/>
      <c r="O53" s="29"/>
      <c r="P53" s="29"/>
      <c r="Q53" s="29"/>
      <c r="R53" s="29"/>
      <c r="S53" s="43"/>
      <c r="T53" s="29"/>
      <c r="U53" s="29"/>
      <c r="V53" s="29"/>
      <c r="W53" s="29"/>
      <c r="X53" s="29"/>
      <c r="Y53" s="29"/>
      <c r="Z53" s="29"/>
    </row>
    <row r="54" spans="1:26" ht="6" customHeight="1" thickBot="1">
      <c r="B54" s="5"/>
      <c r="C54" s="5"/>
      <c r="D54" s="5"/>
      <c r="E54" s="5"/>
      <c r="F54" s="5"/>
      <c r="G54" s="5"/>
      <c r="H54" s="5"/>
      <c r="I54" s="5"/>
      <c r="J54" s="5"/>
      <c r="K54" s="20"/>
      <c r="L54" s="29"/>
      <c r="M54" s="29"/>
      <c r="N54" s="29"/>
      <c r="O54" s="29"/>
      <c r="P54" s="29"/>
      <c r="Q54" s="29"/>
      <c r="R54" s="29"/>
      <c r="S54" s="29"/>
      <c r="T54" s="29"/>
      <c r="U54" s="29"/>
      <c r="V54" s="29"/>
      <c r="W54" s="29"/>
      <c r="X54" s="29"/>
      <c r="Y54" s="29"/>
      <c r="Z54" s="29"/>
    </row>
    <row r="55" spans="1:26" ht="30" customHeight="1" thickBot="1">
      <c r="B55" s="171" t="s">
        <v>24</v>
      </c>
      <c r="C55" s="171"/>
      <c r="D55" s="172"/>
      <c r="E55" s="230">
        <f>Q65</f>
        <v>361535</v>
      </c>
      <c r="F55" s="231"/>
      <c r="G55" s="231"/>
      <c r="H55" s="231"/>
      <c r="I55" s="231"/>
      <c r="J55" s="231"/>
      <c r="K55" s="231"/>
      <c r="L55" s="231"/>
      <c r="M55" s="231"/>
      <c r="N55" s="231"/>
      <c r="O55" s="231"/>
      <c r="P55" s="231"/>
      <c r="Q55" s="232"/>
      <c r="R55" s="42" t="s">
        <v>31</v>
      </c>
      <c r="S55" s="32"/>
      <c r="T55" s="32"/>
      <c r="U55" s="32"/>
      <c r="V55" s="32"/>
      <c r="W55" s="32"/>
      <c r="X55" s="32"/>
      <c r="Y55" s="32"/>
      <c r="Z55" s="32"/>
    </row>
    <row r="56" spans="1:26" ht="6" customHeight="1">
      <c r="B56" s="35"/>
      <c r="C56" s="35"/>
      <c r="D56" s="35"/>
      <c r="E56" s="32"/>
      <c r="F56" s="32"/>
      <c r="G56" s="32"/>
      <c r="H56" s="32"/>
      <c r="I56" s="32"/>
      <c r="J56" s="32"/>
      <c r="K56" s="32"/>
      <c r="L56" s="32"/>
      <c r="M56" s="32"/>
      <c r="N56" s="32"/>
      <c r="O56" s="32"/>
      <c r="P56" s="32"/>
      <c r="Q56" s="32"/>
      <c r="R56" s="32"/>
      <c r="S56" s="32"/>
      <c r="T56" s="32"/>
      <c r="U56" s="32"/>
      <c r="V56" s="32"/>
      <c r="W56" s="32"/>
      <c r="X56" s="32"/>
      <c r="Y56" s="32"/>
      <c r="Z56" s="32"/>
    </row>
    <row r="57" spans="1:26" ht="37.5" customHeight="1">
      <c r="B57" s="72" t="s">
        <v>46</v>
      </c>
      <c r="C57" s="175" t="s">
        <v>28</v>
      </c>
      <c r="D57" s="176"/>
      <c r="E57" s="57">
        <v>7</v>
      </c>
      <c r="F57" s="34" t="s">
        <v>22</v>
      </c>
      <c r="G57" s="36"/>
      <c r="H57" s="58">
        <v>8</v>
      </c>
      <c r="I57" s="34" t="s">
        <v>21</v>
      </c>
      <c r="J57" s="36"/>
      <c r="K57" s="58">
        <v>1</v>
      </c>
      <c r="L57" s="34" t="s">
        <v>20</v>
      </c>
      <c r="M57" s="34" t="s">
        <v>27</v>
      </c>
      <c r="N57" s="175" t="s">
        <v>19</v>
      </c>
      <c r="O57" s="176"/>
      <c r="P57" s="58">
        <v>7</v>
      </c>
      <c r="Q57" s="34" t="s">
        <v>22</v>
      </c>
      <c r="R57" s="36"/>
      <c r="S57" s="58">
        <v>8</v>
      </c>
      <c r="T57" s="34" t="s">
        <v>21</v>
      </c>
      <c r="U57" s="58">
        <v>3</v>
      </c>
      <c r="V57" s="58">
        <v>1</v>
      </c>
      <c r="W57" s="34" t="s">
        <v>20</v>
      </c>
      <c r="X57" s="34" t="s">
        <v>30</v>
      </c>
      <c r="Y57" s="34"/>
      <c r="Z57" s="34"/>
    </row>
    <row r="58" spans="1:26" ht="3" customHeight="1">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s="3" customFormat="1" ht="18" customHeight="1">
      <c r="A59" s="152" t="s">
        <v>8</v>
      </c>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3"/>
    </row>
    <row r="60" spans="1:26" ht="21" customHeight="1">
      <c r="A60" s="144" t="s">
        <v>1</v>
      </c>
      <c r="B60" s="145"/>
      <c r="C60" s="145"/>
      <c r="D60" s="145"/>
      <c r="E60" s="145"/>
      <c r="F60" s="145"/>
      <c r="G60" s="145"/>
      <c r="H60" s="146"/>
      <c r="I60" s="150" t="s">
        <v>49</v>
      </c>
      <c r="J60" s="151"/>
      <c r="K60" s="151"/>
      <c r="L60" s="151"/>
      <c r="M60" s="151"/>
      <c r="N60" s="216" t="s">
        <v>39</v>
      </c>
      <c r="O60" s="216"/>
      <c r="P60" s="217"/>
      <c r="Q60" s="208" t="s">
        <v>25</v>
      </c>
      <c r="R60" s="208"/>
      <c r="S60" s="208"/>
      <c r="T60" s="208"/>
      <c r="U60" s="208"/>
      <c r="V60" s="208"/>
      <c r="W60" s="208"/>
      <c r="X60" s="208"/>
      <c r="Y60" s="208"/>
      <c r="Z60" s="208"/>
    </row>
    <row r="61" spans="1:26" ht="28.5" customHeight="1">
      <c r="A61" s="154" t="s">
        <v>42</v>
      </c>
      <c r="B61" s="155"/>
      <c r="C61" s="155"/>
      <c r="D61" s="155"/>
      <c r="E61" s="155"/>
      <c r="F61" s="155"/>
      <c r="G61" s="155"/>
      <c r="H61" s="156"/>
      <c r="I61" s="256">
        <v>2886</v>
      </c>
      <c r="J61" s="257"/>
      <c r="K61" s="257"/>
      <c r="L61" s="257"/>
      <c r="M61" s="257"/>
      <c r="N61" s="226">
        <v>100</v>
      </c>
      <c r="O61" s="227"/>
      <c r="P61" s="228"/>
      <c r="Q61" s="220">
        <f>I61*N61</f>
        <v>288600</v>
      </c>
      <c r="R61" s="221"/>
      <c r="S61" s="221"/>
      <c r="T61" s="221"/>
      <c r="U61" s="221"/>
      <c r="V61" s="221"/>
      <c r="W61" s="221"/>
      <c r="X61" s="221"/>
      <c r="Y61" s="222"/>
      <c r="Z61" s="46" t="s">
        <v>9</v>
      </c>
    </row>
    <row r="62" spans="1:26" ht="28.5" customHeight="1">
      <c r="A62" s="134" t="s">
        <v>43</v>
      </c>
      <c r="B62" s="135"/>
      <c r="C62" s="135"/>
      <c r="D62" s="135"/>
      <c r="E62" s="135"/>
      <c r="F62" s="135"/>
      <c r="G62" s="135"/>
      <c r="H62" s="136"/>
      <c r="I62" s="258">
        <v>3386</v>
      </c>
      <c r="J62" s="259"/>
      <c r="K62" s="259"/>
      <c r="L62" s="259"/>
      <c r="M62" s="260"/>
      <c r="N62" s="238">
        <v>20</v>
      </c>
      <c r="O62" s="239"/>
      <c r="P62" s="240"/>
      <c r="Q62" s="223">
        <f>I62*N62</f>
        <v>67720</v>
      </c>
      <c r="R62" s="224"/>
      <c r="S62" s="224"/>
      <c r="T62" s="224"/>
      <c r="U62" s="224"/>
      <c r="V62" s="224"/>
      <c r="W62" s="224"/>
      <c r="X62" s="224"/>
      <c r="Y62" s="225"/>
      <c r="Z62" s="47" t="s">
        <v>9</v>
      </c>
    </row>
    <row r="63" spans="1:26" ht="28.5" customHeight="1">
      <c r="A63" s="134" t="s">
        <v>44</v>
      </c>
      <c r="B63" s="135"/>
      <c r="C63" s="135"/>
      <c r="D63" s="135"/>
      <c r="E63" s="135"/>
      <c r="F63" s="135"/>
      <c r="G63" s="135"/>
      <c r="H63" s="136"/>
      <c r="I63" s="137">
        <v>543</v>
      </c>
      <c r="J63" s="138"/>
      <c r="K63" s="138"/>
      <c r="L63" s="138"/>
      <c r="M63" s="237"/>
      <c r="N63" s="238">
        <v>0</v>
      </c>
      <c r="O63" s="239"/>
      <c r="P63" s="240"/>
      <c r="Q63" s="223">
        <f>I63*N63</f>
        <v>0</v>
      </c>
      <c r="R63" s="224"/>
      <c r="S63" s="224"/>
      <c r="T63" s="224"/>
      <c r="U63" s="224"/>
      <c r="V63" s="224"/>
      <c r="W63" s="224"/>
      <c r="X63" s="224"/>
      <c r="Y63" s="225"/>
      <c r="Z63" s="24" t="s">
        <v>9</v>
      </c>
    </row>
    <row r="64" spans="1:26" ht="28.5" customHeight="1" thickBot="1">
      <c r="A64" s="139" t="s">
        <v>45</v>
      </c>
      <c r="B64" s="140"/>
      <c r="C64" s="140"/>
      <c r="D64" s="140"/>
      <c r="E64" s="140"/>
      <c r="F64" s="140"/>
      <c r="G64" s="140"/>
      <c r="H64" s="141"/>
      <c r="I64" s="142">
        <v>1043</v>
      </c>
      <c r="J64" s="143"/>
      <c r="K64" s="143"/>
      <c r="L64" s="143"/>
      <c r="M64" s="241"/>
      <c r="N64" s="248">
        <v>5</v>
      </c>
      <c r="O64" s="249"/>
      <c r="P64" s="250"/>
      <c r="Q64" s="242">
        <f>I64*N64</f>
        <v>5215</v>
      </c>
      <c r="R64" s="243"/>
      <c r="S64" s="243"/>
      <c r="T64" s="243"/>
      <c r="U64" s="243"/>
      <c r="V64" s="243"/>
      <c r="W64" s="243"/>
      <c r="X64" s="243"/>
      <c r="Y64" s="244"/>
      <c r="Z64" s="48" t="s">
        <v>9</v>
      </c>
    </row>
    <row r="65" spans="1:26" ht="28.5" customHeight="1" thickBot="1">
      <c r="A65" s="129" t="s">
        <v>26</v>
      </c>
      <c r="B65" s="129"/>
      <c r="C65" s="129"/>
      <c r="D65" s="129"/>
      <c r="E65" s="129"/>
      <c r="F65" s="129"/>
      <c r="G65" s="129"/>
      <c r="H65" s="129"/>
      <c r="I65" s="69"/>
      <c r="J65" s="69"/>
      <c r="K65" s="26"/>
      <c r="L65" s="126" t="s">
        <v>48</v>
      </c>
      <c r="M65" s="126"/>
      <c r="N65" s="126"/>
      <c r="O65" s="126"/>
      <c r="P65" s="127"/>
      <c r="Q65" s="245">
        <f>SUM(Q61:Y64)</f>
        <v>361535</v>
      </c>
      <c r="R65" s="246"/>
      <c r="S65" s="246"/>
      <c r="T65" s="246"/>
      <c r="U65" s="246"/>
      <c r="V65" s="246"/>
      <c r="W65" s="246"/>
      <c r="X65" s="246"/>
      <c r="Y65" s="247"/>
      <c r="Z65" s="25"/>
    </row>
    <row r="66" spans="1:26" ht="30" customHeight="1">
      <c r="B66" s="69"/>
      <c r="C66" s="69"/>
      <c r="D66" s="69"/>
      <c r="E66" s="69"/>
      <c r="F66" s="69"/>
      <c r="G66" s="69"/>
      <c r="H66" s="69"/>
      <c r="I66" s="69"/>
      <c r="J66" s="69"/>
      <c r="K66" s="26"/>
      <c r="L66" s="70"/>
      <c r="M66" s="70"/>
      <c r="N66" s="70"/>
      <c r="O66" s="70"/>
      <c r="P66" s="70"/>
      <c r="Q66" s="10"/>
      <c r="R66" s="10"/>
      <c r="S66" s="10"/>
      <c r="T66" s="10"/>
      <c r="U66" s="10"/>
      <c r="V66" s="10"/>
      <c r="W66" s="10"/>
      <c r="X66" s="10"/>
      <c r="Y66" s="10"/>
      <c r="Z66" s="10"/>
    </row>
    <row r="67" spans="1:26" ht="21" customHeight="1">
      <c r="A67" s="130" t="s">
        <v>13</v>
      </c>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2"/>
    </row>
    <row r="68" spans="1:26" ht="35.450000000000003" customHeight="1">
      <c r="A68" s="133" t="s">
        <v>35</v>
      </c>
      <c r="B68" s="133"/>
      <c r="C68" s="233">
        <f>Q65</f>
        <v>361535</v>
      </c>
      <c r="D68" s="251"/>
      <c r="E68" s="251"/>
      <c r="F68" s="251"/>
      <c r="G68" s="251"/>
      <c r="H68" s="251"/>
      <c r="I68" s="251"/>
      <c r="J68" s="251"/>
      <c r="K68" s="252"/>
      <c r="L68" s="51" t="s">
        <v>9</v>
      </c>
      <c r="M68" s="194" t="s">
        <v>50</v>
      </c>
      <c r="N68" s="195"/>
      <c r="O68" s="195"/>
      <c r="P68" s="195"/>
      <c r="Q68" s="195"/>
      <c r="R68" s="195"/>
      <c r="S68" s="233">
        <f>ROUNDDOWN(C68/11,0)</f>
        <v>32866</v>
      </c>
      <c r="T68" s="234"/>
      <c r="U68" s="234"/>
      <c r="V68" s="234"/>
      <c r="W68" s="234"/>
      <c r="X68" s="234"/>
      <c r="Y68" s="235"/>
      <c r="Z68" s="52" t="s">
        <v>9</v>
      </c>
    </row>
    <row r="69" spans="1:26" ht="28.5" customHeight="1">
      <c r="A69" s="128" t="s">
        <v>32</v>
      </c>
      <c r="B69" s="128"/>
      <c r="C69" s="159">
        <v>0</v>
      </c>
      <c r="D69" s="160"/>
      <c r="E69" s="160"/>
      <c r="F69" s="160"/>
      <c r="G69" s="160"/>
      <c r="H69" s="160"/>
      <c r="I69" s="160"/>
      <c r="J69" s="160"/>
      <c r="K69" s="161"/>
      <c r="L69" s="79" t="s">
        <v>9</v>
      </c>
      <c r="M69" s="189" t="s">
        <v>51</v>
      </c>
      <c r="N69" s="190"/>
      <c r="O69" s="190"/>
      <c r="P69" s="190"/>
      <c r="Q69" s="190"/>
      <c r="R69" s="261"/>
      <c r="S69" s="262">
        <v>0</v>
      </c>
      <c r="T69" s="160"/>
      <c r="U69" s="160"/>
      <c r="V69" s="160"/>
      <c r="W69" s="160"/>
      <c r="X69" s="160"/>
      <c r="Y69" s="161"/>
      <c r="Z69" s="80" t="s">
        <v>9</v>
      </c>
    </row>
    <row r="70" spans="1:26" ht="28.5" customHeight="1">
      <c r="B70" s="13"/>
      <c r="C70" s="13"/>
      <c r="D70" s="13"/>
      <c r="E70" s="13"/>
      <c r="F70" s="9"/>
      <c r="G70" s="11"/>
      <c r="H70" s="11"/>
      <c r="I70" s="11"/>
      <c r="J70" s="11"/>
      <c r="K70" s="2"/>
      <c r="L70" s="2"/>
      <c r="M70" s="2"/>
      <c r="N70" s="2"/>
      <c r="O70" s="2"/>
      <c r="P70" s="2"/>
      <c r="Q70" s="2"/>
      <c r="R70" s="2"/>
      <c r="S70" s="2"/>
      <c r="T70" s="2"/>
      <c r="U70" s="2"/>
      <c r="V70" s="2"/>
      <c r="W70" s="2"/>
      <c r="X70" s="2"/>
      <c r="Y70" s="2"/>
      <c r="Z70" s="2"/>
    </row>
    <row r="71" spans="1:26" ht="5.25" customHeight="1">
      <c r="B71" s="13"/>
      <c r="C71" s="13"/>
      <c r="D71" s="13"/>
      <c r="E71" s="13"/>
      <c r="F71" s="9"/>
      <c r="G71" s="11"/>
      <c r="H71" s="11"/>
      <c r="I71" s="11"/>
      <c r="J71" s="11"/>
      <c r="K71" s="19"/>
      <c r="L71" s="14"/>
      <c r="M71" s="68"/>
      <c r="N71" s="68"/>
      <c r="O71" s="68"/>
      <c r="P71" s="68"/>
      <c r="Q71" s="68"/>
      <c r="R71" s="10"/>
      <c r="S71" s="10"/>
      <c r="T71" s="10"/>
      <c r="U71" s="10"/>
      <c r="V71" s="10"/>
      <c r="W71" s="10"/>
      <c r="X71" s="10"/>
      <c r="Y71" s="10"/>
      <c r="Z71" s="10"/>
    </row>
    <row r="72" spans="1:26" ht="16.5" customHeight="1">
      <c r="A72" s="219" t="s">
        <v>33</v>
      </c>
      <c r="B72" s="219"/>
      <c r="C72" s="76"/>
      <c r="D72" s="76"/>
      <c r="E72" s="76"/>
      <c r="F72" s="76"/>
      <c r="G72" s="76"/>
      <c r="H72" s="76"/>
      <c r="I72" s="76"/>
      <c r="J72" s="76"/>
      <c r="K72" s="19"/>
      <c r="L72" s="13"/>
      <c r="M72" s="13"/>
      <c r="N72" s="13"/>
      <c r="O72" s="13"/>
      <c r="P72" s="13"/>
      <c r="Q72" s="10"/>
      <c r="R72" s="10"/>
      <c r="S72" s="10"/>
      <c r="T72" s="10"/>
      <c r="U72" s="10"/>
      <c r="V72" s="10"/>
      <c r="W72" s="10"/>
      <c r="X72" s="10"/>
      <c r="Y72" s="10"/>
      <c r="Z72" s="10"/>
    </row>
    <row r="73" spans="1:26" ht="38.25" customHeight="1">
      <c r="A73" s="55" t="s">
        <v>34</v>
      </c>
      <c r="B73" s="12" t="s">
        <v>53</v>
      </c>
      <c r="C73" s="76"/>
      <c r="D73" s="76"/>
      <c r="E73" s="76"/>
      <c r="F73" s="76"/>
      <c r="G73" s="76"/>
      <c r="H73" s="76"/>
      <c r="I73" s="76"/>
      <c r="J73" s="76"/>
      <c r="K73" s="19"/>
      <c r="L73" s="181" t="s">
        <v>6</v>
      </c>
      <c r="M73" s="181"/>
      <c r="N73" s="181"/>
      <c r="O73" s="181"/>
      <c r="P73" s="181"/>
      <c r="Q73" s="181"/>
      <c r="R73" s="181"/>
      <c r="S73" s="181"/>
      <c r="T73" s="181"/>
      <c r="U73" s="181"/>
      <c r="V73" s="181"/>
      <c r="W73" s="181"/>
      <c r="X73" s="181"/>
      <c r="Y73" s="181"/>
      <c r="Z73" s="181"/>
    </row>
    <row r="74" spans="1:26" ht="25.5" customHeight="1">
      <c r="A74" s="76"/>
      <c r="B74" s="76"/>
      <c r="C74" s="76"/>
      <c r="D74" s="76"/>
      <c r="E74" s="76"/>
      <c r="F74" s="76"/>
      <c r="G74" s="76"/>
      <c r="H74" s="76"/>
      <c r="I74" s="76"/>
      <c r="J74" s="76"/>
      <c r="K74" s="13"/>
      <c r="L74" s="77"/>
      <c r="M74" s="77"/>
      <c r="N74" s="77"/>
      <c r="O74" s="77"/>
      <c r="P74" s="77"/>
      <c r="Q74" s="77"/>
      <c r="R74" s="77"/>
      <c r="S74" s="77"/>
      <c r="T74" s="77"/>
      <c r="U74" s="77"/>
      <c r="V74" s="77"/>
      <c r="W74" s="77"/>
      <c r="X74" s="77"/>
      <c r="Y74" s="77"/>
      <c r="Z74" s="77"/>
    </row>
    <row r="75" spans="1:26" ht="25.5" customHeight="1">
      <c r="A75" s="76"/>
      <c r="B75" s="76"/>
      <c r="C75" s="76"/>
      <c r="D75" s="76"/>
      <c r="E75" s="76"/>
      <c r="F75" s="76"/>
      <c r="G75" s="76"/>
      <c r="H75" s="76"/>
      <c r="I75" s="76"/>
      <c r="J75" s="76"/>
      <c r="K75" s="13"/>
      <c r="L75" s="75"/>
      <c r="M75" s="75"/>
      <c r="N75" s="75"/>
      <c r="O75" s="75"/>
      <c r="P75" s="75"/>
      <c r="Q75" s="75"/>
      <c r="R75" s="75"/>
      <c r="S75" s="75"/>
      <c r="T75" s="75"/>
      <c r="U75" s="75"/>
      <c r="V75" s="75"/>
      <c r="W75" s="75"/>
      <c r="X75" s="75"/>
      <c r="Y75" s="75"/>
      <c r="Z75" s="75"/>
    </row>
    <row r="76" spans="1:26" s="61" customFormat="1" ht="18" customHeight="1">
      <c r="B76" s="62" t="s">
        <v>7</v>
      </c>
      <c r="C76" s="63"/>
      <c r="D76" s="63"/>
      <c r="E76" s="64"/>
      <c r="F76" s="64"/>
      <c r="G76" s="15"/>
      <c r="H76" s="15"/>
      <c r="I76" s="15"/>
      <c r="J76" s="15"/>
      <c r="K76" s="15"/>
      <c r="L76" s="15"/>
      <c r="M76" s="15"/>
      <c r="N76" s="15"/>
      <c r="O76" s="15"/>
      <c r="P76" s="15"/>
      <c r="Q76" s="15"/>
      <c r="R76" s="15"/>
      <c r="S76" s="15"/>
      <c r="T76" s="15"/>
      <c r="U76" s="15"/>
      <c r="V76" s="15"/>
      <c r="W76" s="15"/>
      <c r="X76" s="15"/>
      <c r="Y76" s="15"/>
      <c r="Z76" s="78"/>
    </row>
    <row r="77" spans="1:26" s="59" customFormat="1" ht="18" customHeight="1">
      <c r="B77" s="60" t="s">
        <v>40</v>
      </c>
      <c r="C77" s="60"/>
      <c r="D77" s="60"/>
      <c r="E77" s="60"/>
      <c r="F77" s="60"/>
      <c r="G77" s="60"/>
      <c r="H77" s="60"/>
      <c r="I77" s="60"/>
      <c r="J77" s="60"/>
      <c r="K77" s="60"/>
      <c r="L77" s="60"/>
      <c r="M77" s="60"/>
      <c r="N77" s="60"/>
      <c r="O77" s="60"/>
      <c r="P77" s="60"/>
      <c r="Q77" s="60"/>
      <c r="R77" s="60"/>
      <c r="S77" s="60"/>
      <c r="T77" s="60"/>
      <c r="U77" s="60"/>
      <c r="V77" s="60"/>
      <c r="W77" s="60"/>
      <c r="X77" s="60"/>
      <c r="Y77" s="60"/>
    </row>
    <row r="78" spans="1:26" s="59" customFormat="1" ht="18" customHeight="1">
      <c r="B78" s="5" t="s">
        <v>41</v>
      </c>
      <c r="C78" s="60"/>
      <c r="D78" s="60"/>
      <c r="E78" s="60"/>
      <c r="F78" s="60"/>
      <c r="G78" s="60"/>
      <c r="H78" s="60"/>
      <c r="I78" s="60"/>
      <c r="J78" s="60"/>
      <c r="K78" s="60"/>
      <c r="L78" s="60"/>
      <c r="M78" s="60"/>
      <c r="N78" s="60"/>
      <c r="O78" s="60"/>
      <c r="P78" s="60"/>
      <c r="Q78" s="60"/>
      <c r="R78" s="60"/>
      <c r="S78" s="60"/>
      <c r="T78" s="60"/>
      <c r="U78" s="60"/>
      <c r="V78" s="60"/>
      <c r="W78" s="60"/>
      <c r="X78" s="60"/>
      <c r="Y78" s="60"/>
    </row>
    <row r="79" spans="1:26" ht="22.5" customHeight="1">
      <c r="B79" s="5"/>
      <c r="C79" s="5"/>
      <c r="D79" s="5"/>
      <c r="E79" s="5"/>
      <c r="F79" s="5"/>
      <c r="G79" s="5"/>
      <c r="H79" s="5"/>
      <c r="I79" s="5"/>
      <c r="J79" s="5"/>
      <c r="K79" s="5"/>
      <c r="L79" s="5"/>
      <c r="M79" s="5"/>
      <c r="N79" s="5"/>
      <c r="O79" s="5"/>
      <c r="P79" s="5"/>
      <c r="Q79" s="5"/>
      <c r="R79" s="5"/>
      <c r="S79" s="5"/>
      <c r="T79" s="5"/>
      <c r="U79" s="5"/>
      <c r="V79" s="5"/>
      <c r="W79" s="5"/>
      <c r="X79" s="5"/>
      <c r="Y79" s="5"/>
    </row>
  </sheetData>
  <sheetProtection algorithmName="SHA-512" hashValue="FJ6VAxvoCaicOvBJnMb+VSDXsj3dxXNzWxjq9Zz6EplAPMbp2a0H8YPscLSSOCxpI1lGikzlGI4S2VcTwJ5Z1w==" saltValue="B6w/iGVY5c0fXDRRzlhd5Q==" spinCount="100000" sheet="1" objects="1" scenarios="1"/>
  <mergeCells count="104">
    <mergeCell ref="A22:H22"/>
    <mergeCell ref="I22:M22"/>
    <mergeCell ref="N22:P22"/>
    <mergeCell ref="Q22:Z22"/>
    <mergeCell ref="C69:K69"/>
    <mergeCell ref="M69:R69"/>
    <mergeCell ref="S69:Y69"/>
    <mergeCell ref="L73:Z73"/>
    <mergeCell ref="Q63:Y63"/>
    <mergeCell ref="N64:P64"/>
    <mergeCell ref="Q64:Y64"/>
    <mergeCell ref="Q65:Y65"/>
    <mergeCell ref="C68:K68"/>
    <mergeCell ref="M68:R68"/>
    <mergeCell ref="S68:Y68"/>
    <mergeCell ref="N23:P23"/>
    <mergeCell ref="N24:P24"/>
    <mergeCell ref="N25:P25"/>
    <mergeCell ref="N26:P26"/>
    <mergeCell ref="Q23:Y23"/>
    <mergeCell ref="Q24:Y24"/>
    <mergeCell ref="Q25:Y25"/>
    <mergeCell ref="Q26:Y26"/>
    <mergeCell ref="A23:H23"/>
    <mergeCell ref="I23:M23"/>
    <mergeCell ref="A24:H24"/>
    <mergeCell ref="I24:M24"/>
    <mergeCell ref="A25:H25"/>
    <mergeCell ref="I25:M25"/>
    <mergeCell ref="A72:B72"/>
    <mergeCell ref="A69:B69"/>
    <mergeCell ref="A62:H62"/>
    <mergeCell ref="I62:M62"/>
    <mergeCell ref="A63:H63"/>
    <mergeCell ref="I63:M63"/>
    <mergeCell ref="A64:H64"/>
    <mergeCell ref="I64:M64"/>
    <mergeCell ref="A65:H65"/>
    <mergeCell ref="L65:P65"/>
    <mergeCell ref="A67:Z67"/>
    <mergeCell ref="A68:B68"/>
    <mergeCell ref="N62:P62"/>
    <mergeCell ref="Q62:Y62"/>
    <mergeCell ref="N63:P63"/>
    <mergeCell ref="A59:Z59"/>
    <mergeCell ref="A60:H60"/>
    <mergeCell ref="I60:M60"/>
    <mergeCell ref="N60:P60"/>
    <mergeCell ref="A61:H61"/>
    <mergeCell ref="I61:M61"/>
    <mergeCell ref="I50:K50"/>
    <mergeCell ref="L52:Z52"/>
    <mergeCell ref="B55:D55"/>
    <mergeCell ref="E55:Q55"/>
    <mergeCell ref="C57:D57"/>
    <mergeCell ref="N57:O57"/>
    <mergeCell ref="L38:Z38"/>
    <mergeCell ref="A41:B41"/>
    <mergeCell ref="I44:L44"/>
    <mergeCell ref="M44:O44"/>
    <mergeCell ref="I46:K46"/>
    <mergeCell ref="L46:Z46"/>
    <mergeCell ref="N41:Z41"/>
    <mergeCell ref="Q60:Z60"/>
    <mergeCell ref="N61:P61"/>
    <mergeCell ref="Q61:Y61"/>
    <mergeCell ref="I47:K47"/>
    <mergeCell ref="L47:Z47"/>
    <mergeCell ref="I48:K48"/>
    <mergeCell ref="L48:Z48"/>
    <mergeCell ref="A31:B31"/>
    <mergeCell ref="A34:B34"/>
    <mergeCell ref="Q27:Y27"/>
    <mergeCell ref="C30:K30"/>
    <mergeCell ref="L35:Z35"/>
    <mergeCell ref="C31:K31"/>
    <mergeCell ref="M31:R31"/>
    <mergeCell ref="S31:Y31"/>
    <mergeCell ref="M30:R30"/>
    <mergeCell ref="S30:Y30"/>
    <mergeCell ref="L36:Z36"/>
    <mergeCell ref="A26:H26"/>
    <mergeCell ref="I26:M26"/>
    <mergeCell ref="A27:H27"/>
    <mergeCell ref="L27:P27"/>
    <mergeCell ref="A29:Z29"/>
    <mergeCell ref="A21:Z21"/>
    <mergeCell ref="A2:B2"/>
    <mergeCell ref="I5:L5"/>
    <mergeCell ref="M5:O5"/>
    <mergeCell ref="I7:K7"/>
    <mergeCell ref="L7:Z7"/>
    <mergeCell ref="N2:Z2"/>
    <mergeCell ref="I8:K8"/>
    <mergeCell ref="L8:Z8"/>
    <mergeCell ref="I9:K9"/>
    <mergeCell ref="I11:K11"/>
    <mergeCell ref="L13:Z13"/>
    <mergeCell ref="B16:D16"/>
    <mergeCell ref="E16:Q16"/>
    <mergeCell ref="C18:D18"/>
    <mergeCell ref="N18:O18"/>
    <mergeCell ref="L9:Z9"/>
    <mergeCell ref="A30:B30"/>
  </mergeCells>
  <phoneticPr fontId="2"/>
  <pageMargins left="0.11811023622047245" right="0.11811023622047245" top="0.19685039370078741" bottom="0.19685039370078741" header="0.11811023622047245" footer="0.11811023622047245"/>
  <pageSetup paperSize="9" scale="99" orientation="portrait" r:id="rId1"/>
  <rowBreaks count="1" manualBreakCount="1">
    <brk id="39"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755BB10-5488-4432-B216-653BE501FD4C}">
          <x14:formula1>
            <xm:f>OFFSET(【医】一覧!$D$2,,,192-COUNTBLANK(【医】一覧!$D$2:$D$193),1)</xm:f>
          </x14:formula1>
          <xm:sqref>L8:Z8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D26E-E685-4033-AA43-14CAE3FD0706}">
  <sheetPr>
    <pageSetUpPr fitToPage="1"/>
  </sheetPr>
  <dimension ref="A1:T209"/>
  <sheetViews>
    <sheetView zoomScaleNormal="100" workbookViewId="0">
      <pane xSplit="3" ySplit="1" topLeftCell="D44" activePane="bottomRight" state="frozen"/>
      <selection pane="topRight" activeCell="D1" sqref="D1"/>
      <selection pane="bottomLeft" activeCell="A2" sqref="A2"/>
      <selection pane="bottomRight" activeCell="A20" sqref="A20:XFD20"/>
    </sheetView>
  </sheetViews>
  <sheetFormatPr defaultColWidth="8" defaultRowHeight="13.5"/>
  <cols>
    <col min="1" max="1" width="13.375" style="91" customWidth="1"/>
    <col min="2" max="2" width="30.25" style="91" bestFit="1" customWidth="1"/>
    <col min="3" max="4" width="34.125" style="91" customWidth="1"/>
    <col min="5" max="5" width="20.125" style="91" customWidth="1"/>
    <col min="6" max="6" width="24.125" style="91" customWidth="1"/>
    <col min="7" max="7" width="11.75" style="91" customWidth="1"/>
    <col min="8" max="8" width="9.875" style="91" customWidth="1"/>
    <col min="9" max="9" width="29.75" style="91" customWidth="1"/>
    <col min="10" max="10" width="10.25" style="91" customWidth="1"/>
    <col min="11" max="11" width="10.5" style="91" customWidth="1"/>
    <col min="12" max="12" width="20.25" style="91" customWidth="1"/>
    <col min="13" max="13" width="8.5" style="91" customWidth="1"/>
    <col min="14" max="17" width="11.25" style="117" customWidth="1"/>
    <col min="18" max="18" width="8.25" style="117" customWidth="1"/>
    <col min="19" max="19" width="7.5" style="117" customWidth="1"/>
    <col min="20" max="20" width="32.5" style="91" customWidth="1"/>
    <col min="21" max="16384" width="8" style="91"/>
  </cols>
  <sheetData>
    <row r="1" spans="1:20" s="87" customFormat="1" ht="68.45" customHeight="1">
      <c r="A1" s="81" t="s">
        <v>57</v>
      </c>
      <c r="B1" s="81" t="s">
        <v>58</v>
      </c>
      <c r="C1" s="82" t="s">
        <v>59</v>
      </c>
      <c r="D1" s="82"/>
      <c r="E1" s="81" t="s">
        <v>60</v>
      </c>
      <c r="F1" s="83" t="s">
        <v>61</v>
      </c>
      <c r="G1" s="81" t="s">
        <v>62</v>
      </c>
      <c r="H1" s="81" t="s">
        <v>63</v>
      </c>
      <c r="I1" s="81" t="s">
        <v>64</v>
      </c>
      <c r="J1" s="81" t="s">
        <v>65</v>
      </c>
      <c r="K1" s="81" t="s">
        <v>66</v>
      </c>
      <c r="L1" s="81" t="s">
        <v>67</v>
      </c>
      <c r="M1" s="81" t="s">
        <v>68</v>
      </c>
      <c r="N1" s="84" t="s">
        <v>69</v>
      </c>
      <c r="O1" s="84" t="s">
        <v>70</v>
      </c>
      <c r="P1" s="84" t="s">
        <v>71</v>
      </c>
      <c r="Q1" s="84" t="s">
        <v>72</v>
      </c>
      <c r="R1" s="85" t="s">
        <v>73</v>
      </c>
      <c r="S1" s="86" t="s">
        <v>74</v>
      </c>
      <c r="T1" s="81" t="s">
        <v>75</v>
      </c>
    </row>
    <row r="2" spans="1:20">
      <c r="A2" s="88">
        <v>2000141297</v>
      </c>
      <c r="B2" s="89" t="s">
        <v>76</v>
      </c>
      <c r="C2" s="88" t="s">
        <v>77</v>
      </c>
      <c r="D2" s="88" t="str">
        <f>B2&amp;C2</f>
        <v>医療法人社団埼忠禎会愛クリニック</v>
      </c>
      <c r="E2" s="88" t="s">
        <v>78</v>
      </c>
      <c r="F2" s="88" t="s">
        <v>79</v>
      </c>
      <c r="G2" s="88" t="s">
        <v>80</v>
      </c>
      <c r="H2" s="88" t="s">
        <v>81</v>
      </c>
      <c r="I2" s="88" t="s">
        <v>82</v>
      </c>
      <c r="J2" s="88" t="s">
        <v>83</v>
      </c>
      <c r="K2" s="88" t="s">
        <v>84</v>
      </c>
      <c r="L2" s="88" t="str">
        <f t="shared" ref="L2:L60" si="0">PHONETIC(C2)</f>
        <v>アイクリニック</v>
      </c>
      <c r="M2" s="88" t="str">
        <f t="shared" ref="M2:M33" si="1">IF(L2="","ン未入力",VLOOKUP(CODE(L2),文字コード表,2,TRUE))</f>
        <v>ア</v>
      </c>
      <c r="N2" s="90" t="s">
        <v>85</v>
      </c>
      <c r="O2" s="90" t="s">
        <v>86</v>
      </c>
      <c r="P2" s="90" t="s">
        <v>87</v>
      </c>
      <c r="Q2" s="90" t="s">
        <v>88</v>
      </c>
      <c r="R2" s="90" t="s">
        <v>89</v>
      </c>
      <c r="S2" s="90"/>
      <c r="T2" s="88"/>
    </row>
    <row r="3" spans="1:20">
      <c r="A3" s="88">
        <v>2000003598</v>
      </c>
      <c r="B3" s="89" t="s">
        <v>90</v>
      </c>
      <c r="C3" s="88" t="s">
        <v>91</v>
      </c>
      <c r="D3" s="88" t="str">
        <f t="shared" ref="D3:D66" si="2">B3&amp;C3</f>
        <v>医療法人雅の会アイリスクリニック所沢</v>
      </c>
      <c r="E3" s="88" t="s">
        <v>92</v>
      </c>
      <c r="F3" s="88" t="s">
        <v>93</v>
      </c>
      <c r="G3" s="88" t="s">
        <v>94</v>
      </c>
      <c r="H3" s="88" t="s">
        <v>94</v>
      </c>
      <c r="I3" s="88"/>
      <c r="J3" s="88" t="s">
        <v>95</v>
      </c>
      <c r="K3" s="88" t="s">
        <v>96</v>
      </c>
      <c r="L3" s="88" t="str">
        <f t="shared" si="0"/>
        <v>アイリスクリニックトコロザワ</v>
      </c>
      <c r="M3" s="88" t="str">
        <f t="shared" si="1"/>
        <v>ア</v>
      </c>
      <c r="N3" s="90" t="s">
        <v>97</v>
      </c>
      <c r="O3" s="90" t="s">
        <v>98</v>
      </c>
      <c r="P3" s="90" t="s">
        <v>87</v>
      </c>
      <c r="Q3" s="90" t="s">
        <v>99</v>
      </c>
      <c r="R3" s="90" t="s">
        <v>89</v>
      </c>
      <c r="S3" s="90"/>
      <c r="T3" s="92" t="s">
        <v>100</v>
      </c>
    </row>
    <row r="4" spans="1:20">
      <c r="A4" s="88">
        <v>2000258015</v>
      </c>
      <c r="B4" s="89" t="s">
        <v>101</v>
      </c>
      <c r="C4" s="88" t="s">
        <v>102</v>
      </c>
      <c r="D4" s="88" t="str">
        <f t="shared" si="2"/>
        <v>社会福祉法人京悠会葵クリニック</v>
      </c>
      <c r="E4" s="88" t="s">
        <v>103</v>
      </c>
      <c r="F4" s="88" t="s">
        <v>104</v>
      </c>
      <c r="G4" s="88" t="s">
        <v>105</v>
      </c>
      <c r="H4" s="88" t="s">
        <v>106</v>
      </c>
      <c r="I4" s="88" t="s">
        <v>107</v>
      </c>
      <c r="J4" s="88" t="s">
        <v>108</v>
      </c>
      <c r="K4" s="88" t="s">
        <v>109</v>
      </c>
      <c r="L4" s="88" t="str">
        <f t="shared" si="0"/>
        <v>アオイクリニック</v>
      </c>
      <c r="M4" s="88" t="str">
        <f t="shared" si="1"/>
        <v>ア</v>
      </c>
      <c r="N4" s="90" t="s">
        <v>110</v>
      </c>
      <c r="O4" s="90" t="s">
        <v>111</v>
      </c>
      <c r="P4" s="90" t="s">
        <v>87</v>
      </c>
      <c r="Q4" s="90" t="s">
        <v>112</v>
      </c>
      <c r="R4" s="90" t="s">
        <v>89</v>
      </c>
      <c r="S4" s="90"/>
      <c r="T4" s="88" t="s">
        <v>113</v>
      </c>
    </row>
    <row r="5" spans="1:20">
      <c r="A5" s="88">
        <v>2000003911</v>
      </c>
      <c r="B5" s="89" t="s">
        <v>114</v>
      </c>
      <c r="C5" s="88" t="s">
        <v>115</v>
      </c>
      <c r="D5" s="88" t="str">
        <f t="shared" si="2"/>
        <v>医療法人宏裕会青木クリニック</v>
      </c>
      <c r="E5" s="88" t="s">
        <v>116</v>
      </c>
      <c r="F5" s="88" t="s">
        <v>117</v>
      </c>
      <c r="G5" s="88" t="s">
        <v>118</v>
      </c>
      <c r="H5" s="88" t="s">
        <v>119</v>
      </c>
      <c r="I5" s="88" t="s">
        <v>120</v>
      </c>
      <c r="J5" s="88" t="s">
        <v>83</v>
      </c>
      <c r="K5" s="88" t="s">
        <v>84</v>
      </c>
      <c r="L5" s="88" t="str">
        <f t="shared" si="0"/>
        <v>アオキクリニック</v>
      </c>
      <c r="M5" s="88" t="str">
        <f t="shared" si="1"/>
        <v>ア</v>
      </c>
      <c r="N5" s="90" t="s">
        <v>121</v>
      </c>
      <c r="O5" s="90" t="s">
        <v>122</v>
      </c>
      <c r="P5" s="90" t="s">
        <v>123</v>
      </c>
      <c r="Q5" s="90" t="s">
        <v>124</v>
      </c>
      <c r="R5" s="90" t="s">
        <v>89</v>
      </c>
      <c r="S5" s="90"/>
      <c r="T5" s="88"/>
    </row>
    <row r="6" spans="1:20">
      <c r="A6" s="93">
        <v>2000003469</v>
      </c>
      <c r="B6" s="94"/>
      <c r="C6" s="93" t="s">
        <v>125</v>
      </c>
      <c r="D6" s="88" t="str">
        <f t="shared" si="2"/>
        <v>青木耳鼻咽喉科気管食道科医院</v>
      </c>
      <c r="E6" s="93" t="s">
        <v>126</v>
      </c>
      <c r="F6" s="93" t="s">
        <v>127</v>
      </c>
      <c r="G6" s="93" t="s">
        <v>128</v>
      </c>
      <c r="H6" s="93" t="s">
        <v>128</v>
      </c>
      <c r="I6" s="93"/>
      <c r="J6" s="93" t="s">
        <v>129</v>
      </c>
      <c r="K6" s="93" t="s">
        <v>130</v>
      </c>
      <c r="L6" s="93" t="str">
        <f t="shared" si="0"/>
        <v>アオキジビインコウカキカンショクドウカイイン</v>
      </c>
      <c r="M6" s="93" t="str">
        <f t="shared" si="1"/>
        <v>ア</v>
      </c>
      <c r="N6" s="95" t="s">
        <v>131</v>
      </c>
      <c r="O6" s="95" t="s">
        <v>132</v>
      </c>
      <c r="P6" s="95" t="s">
        <v>123</v>
      </c>
      <c r="Q6" s="95" t="s">
        <v>133</v>
      </c>
      <c r="R6" s="95" t="s">
        <v>134</v>
      </c>
      <c r="S6" s="95" t="s">
        <v>89</v>
      </c>
      <c r="T6" s="93" t="s">
        <v>135</v>
      </c>
    </row>
    <row r="7" spans="1:20">
      <c r="A7" s="88">
        <v>2000003478</v>
      </c>
      <c r="B7" s="89" t="s">
        <v>136</v>
      </c>
      <c r="C7" s="88" t="s">
        <v>137</v>
      </c>
      <c r="D7" s="88" t="str">
        <f t="shared" si="2"/>
        <v>医療法人赤坂整形外科</v>
      </c>
      <c r="E7" s="88" t="s">
        <v>138</v>
      </c>
      <c r="F7" s="88" t="s">
        <v>139</v>
      </c>
      <c r="G7" s="88" t="s">
        <v>140</v>
      </c>
      <c r="H7" s="88" t="s">
        <v>140</v>
      </c>
      <c r="I7" s="88"/>
      <c r="J7" s="88" t="s">
        <v>141</v>
      </c>
      <c r="K7" s="88" t="s">
        <v>142</v>
      </c>
      <c r="L7" s="88" t="str">
        <f t="shared" si="0"/>
        <v>アカサカセイケイゲカ</v>
      </c>
      <c r="M7" s="88" t="str">
        <f t="shared" si="1"/>
        <v>ア</v>
      </c>
      <c r="N7" s="90" t="s">
        <v>110</v>
      </c>
      <c r="O7" s="90" t="s">
        <v>143</v>
      </c>
      <c r="P7" s="90" t="s">
        <v>123</v>
      </c>
      <c r="Q7" s="90" t="s">
        <v>144</v>
      </c>
      <c r="R7" s="90" t="s">
        <v>89</v>
      </c>
      <c r="S7" s="90"/>
      <c r="T7" s="88"/>
    </row>
    <row r="8" spans="1:20">
      <c r="A8" s="88">
        <v>2000105012</v>
      </c>
      <c r="B8" s="89" t="s">
        <v>145</v>
      </c>
      <c r="C8" s="88" t="s">
        <v>146</v>
      </c>
      <c r="D8" s="88" t="str">
        <f t="shared" si="2"/>
        <v>医療法人昌実会あすみクリニック</v>
      </c>
      <c r="E8" s="88" t="s">
        <v>147</v>
      </c>
      <c r="F8" s="88" t="s">
        <v>148</v>
      </c>
      <c r="G8" s="88" t="s">
        <v>149</v>
      </c>
      <c r="H8" s="88" t="s">
        <v>150</v>
      </c>
      <c r="I8" s="88"/>
      <c r="J8" s="88" t="s">
        <v>151</v>
      </c>
      <c r="K8" s="88" t="s">
        <v>152</v>
      </c>
      <c r="L8" s="88" t="str">
        <f t="shared" si="0"/>
        <v>アスミクリニック</v>
      </c>
      <c r="M8" s="88" t="str">
        <f t="shared" si="1"/>
        <v>ア</v>
      </c>
      <c r="N8" s="90" t="s">
        <v>153</v>
      </c>
      <c r="O8" s="90" t="s">
        <v>154</v>
      </c>
      <c r="P8" s="90" t="s">
        <v>123</v>
      </c>
      <c r="Q8" s="90" t="s">
        <v>155</v>
      </c>
      <c r="R8" s="90" t="s">
        <v>89</v>
      </c>
      <c r="S8" s="90"/>
      <c r="T8" s="88"/>
    </row>
    <row r="9" spans="1:20">
      <c r="A9" s="88">
        <v>2000034001</v>
      </c>
      <c r="B9" s="89"/>
      <c r="C9" s="88" t="s">
        <v>156</v>
      </c>
      <c r="D9" s="88" t="str">
        <f t="shared" si="2"/>
        <v>あだち内科クリニック</v>
      </c>
      <c r="E9" s="88" t="s">
        <v>157</v>
      </c>
      <c r="F9" s="88" t="s">
        <v>158</v>
      </c>
      <c r="G9" s="88" t="s">
        <v>159</v>
      </c>
      <c r="H9" s="88" t="s">
        <v>160</v>
      </c>
      <c r="I9" s="88" t="s">
        <v>161</v>
      </c>
      <c r="J9" s="88" t="s">
        <v>162</v>
      </c>
      <c r="K9" s="88" t="s">
        <v>163</v>
      </c>
      <c r="L9" s="88" t="str">
        <f t="shared" si="0"/>
        <v>アダチナイカクリニック</v>
      </c>
      <c r="M9" s="88" t="str">
        <f t="shared" si="1"/>
        <v>ア</v>
      </c>
      <c r="N9" s="90" t="s">
        <v>164</v>
      </c>
      <c r="O9" s="90" t="s">
        <v>165</v>
      </c>
      <c r="P9" s="90" t="s">
        <v>123</v>
      </c>
      <c r="Q9" s="90" t="s">
        <v>166</v>
      </c>
      <c r="R9" s="90" t="s">
        <v>89</v>
      </c>
      <c r="S9" s="90"/>
      <c r="T9" s="88"/>
    </row>
    <row r="10" spans="1:20">
      <c r="A10" s="88">
        <v>2000003503</v>
      </c>
      <c r="B10" s="89"/>
      <c r="C10" s="88" t="s">
        <v>167</v>
      </c>
      <c r="D10" s="88" t="str">
        <f t="shared" si="2"/>
        <v>雨宮医院</v>
      </c>
      <c r="E10" s="88" t="s">
        <v>168</v>
      </c>
      <c r="F10" s="88" t="s">
        <v>169</v>
      </c>
      <c r="G10" s="88" t="s">
        <v>170</v>
      </c>
      <c r="H10" s="88" t="s">
        <v>171</v>
      </c>
      <c r="I10" s="88"/>
      <c r="J10" s="88" t="s">
        <v>172</v>
      </c>
      <c r="K10" s="88" t="s">
        <v>173</v>
      </c>
      <c r="L10" s="88" t="str">
        <f t="shared" si="0"/>
        <v>アマミヤイイン</v>
      </c>
      <c r="M10" s="88" t="str">
        <f t="shared" si="1"/>
        <v>ア</v>
      </c>
      <c r="N10" s="90" t="s">
        <v>110</v>
      </c>
      <c r="O10" s="90" t="s">
        <v>174</v>
      </c>
      <c r="P10" s="90" t="s">
        <v>123</v>
      </c>
      <c r="Q10" s="90" t="s">
        <v>175</v>
      </c>
      <c r="R10" s="90" t="s">
        <v>89</v>
      </c>
      <c r="S10" s="90"/>
      <c r="T10" s="88"/>
    </row>
    <row r="11" spans="1:20">
      <c r="A11" s="96">
        <v>2000003511</v>
      </c>
      <c r="B11" s="97"/>
      <c r="C11" s="96" t="s">
        <v>176</v>
      </c>
      <c r="D11" s="88" t="str">
        <f t="shared" si="2"/>
        <v>有村医院</v>
      </c>
      <c r="E11" s="96" t="s">
        <v>177</v>
      </c>
      <c r="F11" s="96" t="s">
        <v>178</v>
      </c>
      <c r="G11" s="96" t="s">
        <v>179</v>
      </c>
      <c r="H11" s="96" t="s">
        <v>180</v>
      </c>
      <c r="I11" s="96"/>
      <c r="J11" s="96" t="s">
        <v>181</v>
      </c>
      <c r="K11" s="96" t="s">
        <v>142</v>
      </c>
      <c r="L11" s="96" t="str">
        <f t="shared" si="0"/>
        <v>アリムライイン</v>
      </c>
      <c r="M11" s="96" t="str">
        <f t="shared" si="1"/>
        <v>ア</v>
      </c>
      <c r="N11" s="98" t="s">
        <v>110</v>
      </c>
      <c r="O11" s="98" t="s">
        <v>143</v>
      </c>
      <c r="P11" s="98" t="s">
        <v>123</v>
      </c>
      <c r="Q11" s="98" t="s">
        <v>182</v>
      </c>
      <c r="R11" s="98" t="s">
        <v>134</v>
      </c>
      <c r="S11" s="98" t="s">
        <v>89</v>
      </c>
      <c r="T11" s="96" t="s">
        <v>183</v>
      </c>
    </row>
    <row r="12" spans="1:20">
      <c r="A12" s="88">
        <v>2000003563</v>
      </c>
      <c r="B12" s="89" t="s">
        <v>136</v>
      </c>
      <c r="C12" s="88" t="s">
        <v>184</v>
      </c>
      <c r="D12" s="88" t="str">
        <f t="shared" si="2"/>
        <v>医療法人伊藤内科</v>
      </c>
      <c r="E12" s="88" t="s">
        <v>185</v>
      </c>
      <c r="F12" s="88" t="s">
        <v>186</v>
      </c>
      <c r="G12" s="88" t="s">
        <v>187</v>
      </c>
      <c r="H12" s="88" t="s">
        <v>188</v>
      </c>
      <c r="I12" s="88"/>
      <c r="J12" s="88" t="s">
        <v>151</v>
      </c>
      <c r="K12" s="88" t="s">
        <v>152</v>
      </c>
      <c r="L12" s="88" t="str">
        <f t="shared" si="0"/>
        <v>イトウナイカ</v>
      </c>
      <c r="M12" s="88" t="str">
        <f t="shared" si="1"/>
        <v>ア</v>
      </c>
      <c r="N12" s="90" t="s">
        <v>110</v>
      </c>
      <c r="O12" s="90" t="s">
        <v>189</v>
      </c>
      <c r="P12" s="90" t="s">
        <v>123</v>
      </c>
      <c r="Q12" s="90" t="s">
        <v>190</v>
      </c>
      <c r="R12" s="90" t="s">
        <v>89</v>
      </c>
      <c r="S12" s="90"/>
      <c r="T12" s="88"/>
    </row>
    <row r="13" spans="1:20">
      <c r="A13" s="99">
        <v>2000143561</v>
      </c>
      <c r="B13" s="100"/>
      <c r="C13" s="99" t="s">
        <v>191</v>
      </c>
      <c r="D13" s="88" t="str">
        <f t="shared" si="2"/>
        <v>猪俣眼科医院</v>
      </c>
      <c r="E13" s="99" t="s">
        <v>192</v>
      </c>
      <c r="F13" s="99" t="s">
        <v>193</v>
      </c>
      <c r="G13" s="99" t="s">
        <v>194</v>
      </c>
      <c r="H13" s="99" t="s">
        <v>195</v>
      </c>
      <c r="I13" s="99"/>
      <c r="J13" s="99" t="s">
        <v>196</v>
      </c>
      <c r="K13" s="99" t="s">
        <v>197</v>
      </c>
      <c r="L13" s="99" t="str">
        <f t="shared" si="0"/>
        <v>イノマタガンカイイン</v>
      </c>
      <c r="M13" s="99" t="str">
        <f t="shared" si="1"/>
        <v>ア</v>
      </c>
      <c r="N13" s="101" t="s">
        <v>198</v>
      </c>
      <c r="O13" s="101" t="s">
        <v>199</v>
      </c>
      <c r="P13" s="101" t="s">
        <v>123</v>
      </c>
      <c r="Q13" s="101" t="s">
        <v>200</v>
      </c>
      <c r="R13" s="101" t="s">
        <v>89</v>
      </c>
      <c r="S13" s="101"/>
      <c r="T13" s="99" t="s">
        <v>201</v>
      </c>
    </row>
    <row r="14" spans="1:20">
      <c r="A14" s="88">
        <v>2000003575</v>
      </c>
      <c r="B14" s="89" t="s">
        <v>202</v>
      </c>
      <c r="C14" s="88" t="s">
        <v>203</v>
      </c>
      <c r="D14" s="88" t="str">
        <f t="shared" si="2"/>
        <v>医療法人今城内科クリニック</v>
      </c>
      <c r="E14" s="88" t="s">
        <v>204</v>
      </c>
      <c r="F14" s="88" t="s">
        <v>205</v>
      </c>
      <c r="G14" s="88" t="s">
        <v>206</v>
      </c>
      <c r="H14" s="88" t="s">
        <v>207</v>
      </c>
      <c r="I14" s="88"/>
      <c r="J14" s="88" t="s">
        <v>162</v>
      </c>
      <c r="K14" s="88" t="s">
        <v>142</v>
      </c>
      <c r="L14" s="88" t="str">
        <f t="shared" si="0"/>
        <v>イマキナイカクリニック</v>
      </c>
      <c r="M14" s="88" t="str">
        <f t="shared" si="1"/>
        <v>ア</v>
      </c>
      <c r="N14" s="90" t="s">
        <v>208</v>
      </c>
      <c r="O14" s="90" t="s">
        <v>209</v>
      </c>
      <c r="P14" s="90" t="s">
        <v>123</v>
      </c>
      <c r="Q14" s="90" t="s">
        <v>210</v>
      </c>
      <c r="R14" s="90" t="s">
        <v>89</v>
      </c>
      <c r="S14" s="90"/>
      <c r="T14" s="88"/>
    </row>
    <row r="15" spans="1:20">
      <c r="A15" s="88">
        <v>2000003592</v>
      </c>
      <c r="B15" s="89" t="s">
        <v>211</v>
      </c>
      <c r="C15" s="88" t="s">
        <v>212</v>
      </c>
      <c r="D15" s="88" t="str">
        <f t="shared" si="2"/>
        <v>医療法人勇雄会岩下悦郎消化器内科クリニック</v>
      </c>
      <c r="E15" s="88" t="s">
        <v>213</v>
      </c>
      <c r="F15" s="88" t="s">
        <v>214</v>
      </c>
      <c r="G15" s="88" t="s">
        <v>215</v>
      </c>
      <c r="H15" s="88" t="s">
        <v>216</v>
      </c>
      <c r="I15" s="88"/>
      <c r="J15" s="88" t="s">
        <v>217</v>
      </c>
      <c r="K15" s="88" t="s">
        <v>218</v>
      </c>
      <c r="L15" s="88" t="str">
        <f t="shared" si="0"/>
        <v>イワシタエツロウショウカキナイカクリニック</v>
      </c>
      <c r="M15" s="88" t="str">
        <f t="shared" si="1"/>
        <v>ア</v>
      </c>
      <c r="N15" s="90" t="s">
        <v>164</v>
      </c>
      <c r="O15" s="90" t="s">
        <v>219</v>
      </c>
      <c r="P15" s="90" t="s">
        <v>123</v>
      </c>
      <c r="Q15" s="90" t="s">
        <v>220</v>
      </c>
      <c r="R15" s="90" t="s">
        <v>89</v>
      </c>
      <c r="S15" s="90"/>
      <c r="T15" s="88"/>
    </row>
    <row r="16" spans="1:20" ht="27">
      <c r="A16" s="88">
        <v>2000004470</v>
      </c>
      <c r="B16" s="89" t="s">
        <v>221</v>
      </c>
      <c r="C16" s="88" t="s">
        <v>222</v>
      </c>
      <c r="D16" s="88" t="str">
        <f t="shared" si="2"/>
        <v>医療法人二心会うだがわクリニック</v>
      </c>
      <c r="E16" s="88" t="s">
        <v>223</v>
      </c>
      <c r="F16" s="81" t="s">
        <v>224</v>
      </c>
      <c r="G16" s="88" t="s">
        <v>225</v>
      </c>
      <c r="H16" s="88" t="s">
        <v>226</v>
      </c>
      <c r="I16" s="88" t="s">
        <v>227</v>
      </c>
      <c r="J16" s="88" t="s">
        <v>228</v>
      </c>
      <c r="K16" s="88" t="s">
        <v>84</v>
      </c>
      <c r="L16" s="88" t="str">
        <f t="shared" si="0"/>
        <v>ウダガワクリニック</v>
      </c>
      <c r="M16" s="88" t="str">
        <f t="shared" si="1"/>
        <v>ア</v>
      </c>
      <c r="N16" s="90" t="s">
        <v>121</v>
      </c>
      <c r="O16" s="90" t="s">
        <v>229</v>
      </c>
      <c r="P16" s="90" t="s">
        <v>123</v>
      </c>
      <c r="Q16" s="90" t="s">
        <v>230</v>
      </c>
      <c r="R16" s="90" t="s">
        <v>134</v>
      </c>
      <c r="S16" s="90" t="s">
        <v>89</v>
      </c>
      <c r="T16" s="81" t="s">
        <v>231</v>
      </c>
    </row>
    <row r="17" spans="1:20">
      <c r="A17" s="88">
        <v>2000088367</v>
      </c>
      <c r="B17" s="89" t="s">
        <v>232</v>
      </c>
      <c r="C17" s="88" t="s">
        <v>233</v>
      </c>
      <c r="D17" s="88" t="str">
        <f t="shared" si="2"/>
        <v>医療法人永仁会永仁会シーズクリニック</v>
      </c>
      <c r="E17" s="88" t="s">
        <v>234</v>
      </c>
      <c r="F17" s="88" t="s">
        <v>235</v>
      </c>
      <c r="G17" s="88" t="s">
        <v>236</v>
      </c>
      <c r="H17" s="88" t="s">
        <v>237</v>
      </c>
      <c r="I17" s="88"/>
      <c r="J17" s="88" t="s">
        <v>151</v>
      </c>
      <c r="K17" s="88" t="s">
        <v>152</v>
      </c>
      <c r="L17" s="88" t="str">
        <f t="shared" si="0"/>
        <v>エイジンカイシーズクリニック</v>
      </c>
      <c r="M17" s="88" t="str">
        <f t="shared" si="1"/>
        <v>ア</v>
      </c>
      <c r="N17" s="90" t="s">
        <v>110</v>
      </c>
      <c r="O17" s="90" t="s">
        <v>238</v>
      </c>
      <c r="P17" s="90" t="s">
        <v>123</v>
      </c>
      <c r="Q17" s="90" t="s">
        <v>239</v>
      </c>
      <c r="R17" s="90" t="s">
        <v>89</v>
      </c>
      <c r="S17" s="90"/>
      <c r="T17" s="88" t="s">
        <v>240</v>
      </c>
    </row>
    <row r="18" spans="1:20">
      <c r="A18" s="88">
        <v>2000003637</v>
      </c>
      <c r="B18" s="89" t="s">
        <v>241</v>
      </c>
      <c r="C18" s="88" t="s">
        <v>242</v>
      </c>
      <c r="D18" s="88" t="str">
        <f t="shared" si="2"/>
        <v>医療法人健富会おうえんポリクリニック</v>
      </c>
      <c r="E18" s="88" t="s">
        <v>243</v>
      </c>
      <c r="F18" s="88" t="s">
        <v>244</v>
      </c>
      <c r="G18" s="88" t="s">
        <v>245</v>
      </c>
      <c r="H18" s="88" t="s">
        <v>246</v>
      </c>
      <c r="I18" s="88"/>
      <c r="J18" s="88" t="s">
        <v>247</v>
      </c>
      <c r="K18" s="88" t="s">
        <v>248</v>
      </c>
      <c r="L18" s="88" t="str">
        <f t="shared" si="0"/>
        <v>オウエンポリクリニック</v>
      </c>
      <c r="M18" s="88" t="str">
        <f t="shared" si="1"/>
        <v>ア</v>
      </c>
      <c r="N18" s="90" t="s">
        <v>249</v>
      </c>
      <c r="O18" s="90" t="s">
        <v>250</v>
      </c>
      <c r="P18" s="90" t="s">
        <v>123</v>
      </c>
      <c r="Q18" s="90" t="s">
        <v>251</v>
      </c>
      <c r="R18" s="90" t="s">
        <v>89</v>
      </c>
      <c r="S18" s="90"/>
      <c r="T18" s="88"/>
    </row>
    <row r="19" spans="1:20">
      <c r="A19" s="88">
        <v>2000262163</v>
      </c>
      <c r="B19" s="89" t="s">
        <v>252</v>
      </c>
      <c r="C19" s="88" t="s">
        <v>253</v>
      </c>
      <c r="D19" s="88" t="str">
        <f t="shared" si="2"/>
        <v>医療法人社団博陽会おおたけ眼科小手指医院</v>
      </c>
      <c r="E19" s="88" t="s">
        <v>254</v>
      </c>
      <c r="F19" s="88" t="s">
        <v>255</v>
      </c>
      <c r="G19" s="88" t="s">
        <v>256</v>
      </c>
      <c r="H19" s="88" t="s">
        <v>257</v>
      </c>
      <c r="I19" s="88"/>
      <c r="J19" s="88" t="s">
        <v>258</v>
      </c>
      <c r="K19" s="88" t="s">
        <v>197</v>
      </c>
      <c r="L19" s="88" t="str">
        <f t="shared" si="0"/>
        <v>オオタケガンカコテサシイイン</v>
      </c>
      <c r="M19" s="88" t="str">
        <f t="shared" si="1"/>
        <v>ア</v>
      </c>
      <c r="N19" s="90" t="s">
        <v>198</v>
      </c>
      <c r="O19" s="90" t="s">
        <v>259</v>
      </c>
      <c r="P19" s="90" t="s">
        <v>123</v>
      </c>
      <c r="Q19" s="90" t="s">
        <v>260</v>
      </c>
      <c r="R19" s="90" t="s">
        <v>89</v>
      </c>
      <c r="S19" s="90"/>
      <c r="T19" s="88"/>
    </row>
    <row r="20" spans="1:20">
      <c r="A20" s="88" t="s">
        <v>261</v>
      </c>
      <c r="B20" s="89"/>
      <c r="C20" s="88" t="s">
        <v>262</v>
      </c>
      <c r="D20" s="88" t="str">
        <f t="shared" si="2"/>
        <v>おおた皮膚科</v>
      </c>
      <c r="E20" s="88"/>
      <c r="F20" s="88" t="s">
        <v>263</v>
      </c>
      <c r="G20" s="88" t="s">
        <v>264</v>
      </c>
      <c r="H20" s="88" t="s">
        <v>265</v>
      </c>
      <c r="I20" s="88"/>
      <c r="J20" s="88" t="s">
        <v>129</v>
      </c>
      <c r="K20" s="88" t="s">
        <v>130</v>
      </c>
      <c r="L20" s="88" t="str">
        <f t="shared" si="0"/>
        <v>オオタヒフカ</v>
      </c>
      <c r="M20" s="88" t="str">
        <f t="shared" si="1"/>
        <v>ア</v>
      </c>
      <c r="N20" s="90"/>
      <c r="O20" s="90"/>
      <c r="P20" s="90"/>
      <c r="Q20" s="90"/>
      <c r="R20" s="90"/>
      <c r="S20" s="90"/>
      <c r="T20" s="88" t="s">
        <v>266</v>
      </c>
    </row>
    <row r="21" spans="1:20">
      <c r="A21" s="88">
        <v>2000003655</v>
      </c>
      <c r="B21" s="89"/>
      <c r="C21" s="88" t="s">
        <v>267</v>
      </c>
      <c r="D21" s="88" t="str">
        <f t="shared" si="2"/>
        <v>岡田耳鼻咽喉科</v>
      </c>
      <c r="E21" s="88" t="s">
        <v>268</v>
      </c>
      <c r="F21" s="88" t="s">
        <v>269</v>
      </c>
      <c r="G21" s="88" t="s">
        <v>270</v>
      </c>
      <c r="H21" s="88" t="s">
        <v>271</v>
      </c>
      <c r="I21" s="88"/>
      <c r="J21" s="88" t="s">
        <v>272</v>
      </c>
      <c r="K21" s="88" t="s">
        <v>218</v>
      </c>
      <c r="L21" s="88" t="str">
        <f t="shared" si="0"/>
        <v>オカダジビインコウカ</v>
      </c>
      <c r="M21" s="88" t="str">
        <f t="shared" si="1"/>
        <v>ア</v>
      </c>
      <c r="N21" s="90" t="s">
        <v>97</v>
      </c>
      <c r="O21" s="90" t="s">
        <v>98</v>
      </c>
      <c r="P21" s="90" t="s">
        <v>123</v>
      </c>
      <c r="Q21" s="90" t="s">
        <v>273</v>
      </c>
      <c r="R21" s="90" t="s">
        <v>89</v>
      </c>
      <c r="S21" s="90"/>
      <c r="T21" s="88"/>
    </row>
    <row r="22" spans="1:20">
      <c r="A22" s="88">
        <v>2000003924</v>
      </c>
      <c r="B22" s="89" t="s">
        <v>274</v>
      </c>
      <c r="C22" s="88" t="s">
        <v>275</v>
      </c>
      <c r="D22" s="88" t="str">
        <f t="shared" si="2"/>
        <v>医療法人光和会荻野医院</v>
      </c>
      <c r="E22" s="88" t="s">
        <v>276</v>
      </c>
      <c r="F22" s="88" t="s">
        <v>277</v>
      </c>
      <c r="G22" s="88" t="s">
        <v>278</v>
      </c>
      <c r="H22" s="88" t="s">
        <v>279</v>
      </c>
      <c r="I22" s="88" t="s">
        <v>280</v>
      </c>
      <c r="J22" s="88" t="s">
        <v>281</v>
      </c>
      <c r="K22" s="88" t="s">
        <v>282</v>
      </c>
      <c r="L22" s="88" t="str">
        <f t="shared" si="0"/>
        <v>オギノイイン</v>
      </c>
      <c r="M22" s="88" t="str">
        <f t="shared" si="1"/>
        <v>ア</v>
      </c>
      <c r="N22" s="90" t="s">
        <v>164</v>
      </c>
      <c r="O22" s="90" t="s">
        <v>283</v>
      </c>
      <c r="P22" s="90" t="s">
        <v>123</v>
      </c>
      <c r="Q22" s="90" t="s">
        <v>284</v>
      </c>
      <c r="R22" s="90" t="s">
        <v>89</v>
      </c>
      <c r="S22" s="90"/>
      <c r="T22" s="88"/>
    </row>
    <row r="23" spans="1:20">
      <c r="A23" s="88">
        <v>2000003829</v>
      </c>
      <c r="B23" s="89" t="s">
        <v>285</v>
      </c>
      <c r="C23" s="88" t="s">
        <v>286</v>
      </c>
      <c r="D23" s="88" t="str">
        <f t="shared" si="2"/>
        <v>医療法人社団恵養会おくもとクリニック</v>
      </c>
      <c r="E23" s="88" t="s">
        <v>287</v>
      </c>
      <c r="F23" s="88" t="s">
        <v>288</v>
      </c>
      <c r="G23" s="88" t="s">
        <v>289</v>
      </c>
      <c r="H23" s="88" t="s">
        <v>290</v>
      </c>
      <c r="I23" s="88" t="s">
        <v>291</v>
      </c>
      <c r="J23" s="88" t="s">
        <v>292</v>
      </c>
      <c r="K23" s="88" t="s">
        <v>218</v>
      </c>
      <c r="L23" s="88" t="str">
        <f t="shared" si="0"/>
        <v>オクモトクリニック</v>
      </c>
      <c r="M23" s="88" t="str">
        <f t="shared" si="1"/>
        <v>ア</v>
      </c>
      <c r="N23" s="90" t="s">
        <v>293</v>
      </c>
      <c r="O23" s="90" t="s">
        <v>250</v>
      </c>
      <c r="P23" s="90" t="s">
        <v>123</v>
      </c>
      <c r="Q23" s="90" t="s">
        <v>294</v>
      </c>
      <c r="R23" s="90" t="s">
        <v>89</v>
      </c>
      <c r="S23" s="90"/>
      <c r="T23" s="88"/>
    </row>
    <row r="24" spans="1:20">
      <c r="A24" s="88">
        <v>2000016321</v>
      </c>
      <c r="B24" s="89"/>
      <c r="C24" s="88" t="s">
        <v>295</v>
      </c>
      <c r="D24" s="88" t="str">
        <f t="shared" si="2"/>
        <v>おやけ皮膚科医院</v>
      </c>
      <c r="E24" s="88" t="s">
        <v>296</v>
      </c>
      <c r="F24" s="88" t="s">
        <v>297</v>
      </c>
      <c r="G24" s="88" t="s">
        <v>298</v>
      </c>
      <c r="H24" s="88" t="s">
        <v>298</v>
      </c>
      <c r="I24" s="88"/>
      <c r="J24" s="88" t="s">
        <v>299</v>
      </c>
      <c r="K24" s="88" t="s">
        <v>300</v>
      </c>
      <c r="L24" s="88" t="str">
        <f t="shared" si="0"/>
        <v>オヤケヒフカイイン</v>
      </c>
      <c r="M24" s="88" t="str">
        <f t="shared" si="1"/>
        <v>ア</v>
      </c>
      <c r="N24" s="90" t="s">
        <v>301</v>
      </c>
      <c r="O24" s="90" t="s">
        <v>302</v>
      </c>
      <c r="P24" s="90" t="s">
        <v>123</v>
      </c>
      <c r="Q24" s="90" t="s">
        <v>303</v>
      </c>
      <c r="R24" s="90" t="s">
        <v>89</v>
      </c>
      <c r="S24" s="90"/>
      <c r="T24" s="88"/>
    </row>
    <row r="25" spans="1:20">
      <c r="A25" s="88">
        <v>2000003679</v>
      </c>
      <c r="B25" s="89"/>
      <c r="C25" s="88" t="s">
        <v>304</v>
      </c>
      <c r="D25" s="88" t="str">
        <f t="shared" si="2"/>
        <v>かえで内科医院</v>
      </c>
      <c r="E25" s="88" t="s">
        <v>305</v>
      </c>
      <c r="F25" s="88" t="s">
        <v>306</v>
      </c>
      <c r="G25" s="88" t="s">
        <v>307</v>
      </c>
      <c r="H25" s="88" t="s">
        <v>307</v>
      </c>
      <c r="I25" s="88"/>
      <c r="J25" s="88" t="s">
        <v>162</v>
      </c>
      <c r="K25" s="88" t="s">
        <v>142</v>
      </c>
      <c r="L25" s="88" t="str">
        <f t="shared" si="0"/>
        <v>カエデナイカイイン</v>
      </c>
      <c r="M25" s="88" t="str">
        <f t="shared" si="1"/>
        <v>カ</v>
      </c>
      <c r="N25" s="90" t="s">
        <v>308</v>
      </c>
      <c r="O25" s="90" t="s">
        <v>309</v>
      </c>
      <c r="P25" s="90" t="s">
        <v>123</v>
      </c>
      <c r="Q25" s="90" t="s">
        <v>310</v>
      </c>
      <c r="R25" s="90" t="s">
        <v>89</v>
      </c>
      <c r="S25" s="90"/>
      <c r="T25" s="88"/>
    </row>
    <row r="26" spans="1:20">
      <c r="A26" s="88">
        <v>2000003680</v>
      </c>
      <c r="B26" s="89"/>
      <c r="C26" s="88" t="s">
        <v>311</v>
      </c>
      <c r="D26" s="88" t="str">
        <f t="shared" si="2"/>
        <v>かがやきクリニック</v>
      </c>
      <c r="E26" s="88" t="s">
        <v>312</v>
      </c>
      <c r="F26" s="88" t="s">
        <v>313</v>
      </c>
      <c r="G26" s="88" t="s">
        <v>314</v>
      </c>
      <c r="H26" s="88" t="s">
        <v>314</v>
      </c>
      <c r="I26" s="88"/>
      <c r="J26" s="88" t="s">
        <v>315</v>
      </c>
      <c r="K26" s="88" t="s">
        <v>152</v>
      </c>
      <c r="L26" s="88" t="str">
        <f t="shared" si="0"/>
        <v>カガヤキクリニック</v>
      </c>
      <c r="M26" s="88" t="str">
        <f t="shared" si="1"/>
        <v>カ</v>
      </c>
      <c r="N26" s="90" t="s">
        <v>85</v>
      </c>
      <c r="O26" s="90" t="s">
        <v>316</v>
      </c>
      <c r="P26" s="90" t="s">
        <v>123</v>
      </c>
      <c r="Q26" s="90" t="s">
        <v>317</v>
      </c>
      <c r="R26" s="90" t="s">
        <v>89</v>
      </c>
      <c r="S26" s="90"/>
      <c r="T26" s="88"/>
    </row>
    <row r="27" spans="1:20">
      <c r="A27" s="88">
        <v>2000003684</v>
      </c>
      <c r="B27" s="89" t="s">
        <v>136</v>
      </c>
      <c r="C27" s="88" t="s">
        <v>318</v>
      </c>
      <c r="D27" s="88" t="str">
        <f t="shared" si="2"/>
        <v>医療法人賀古整形外科</v>
      </c>
      <c r="E27" s="88" t="s">
        <v>319</v>
      </c>
      <c r="F27" s="88" t="s">
        <v>320</v>
      </c>
      <c r="G27" s="88" t="s">
        <v>321</v>
      </c>
      <c r="H27" s="88" t="s">
        <v>322</v>
      </c>
      <c r="I27" s="88"/>
      <c r="J27" s="88" t="s">
        <v>323</v>
      </c>
      <c r="K27" s="88" t="s">
        <v>152</v>
      </c>
      <c r="L27" s="88" t="str">
        <f t="shared" si="0"/>
        <v>カコセイケイゲカ</v>
      </c>
      <c r="M27" s="88" t="str">
        <f t="shared" si="1"/>
        <v>カ</v>
      </c>
      <c r="N27" s="90" t="s">
        <v>97</v>
      </c>
      <c r="O27" s="90" t="s">
        <v>98</v>
      </c>
      <c r="P27" s="90" t="s">
        <v>123</v>
      </c>
      <c r="Q27" s="90" t="s">
        <v>324</v>
      </c>
      <c r="R27" s="90" t="s">
        <v>89</v>
      </c>
      <c r="S27" s="90"/>
      <c r="T27" s="88"/>
    </row>
    <row r="28" spans="1:20" s="102" customFormat="1">
      <c r="A28" s="93">
        <v>2000003806</v>
      </c>
      <c r="B28" s="94" t="s">
        <v>325</v>
      </c>
      <c r="C28" s="93" t="s">
        <v>326</v>
      </c>
      <c r="D28" s="88" t="str">
        <f t="shared" si="2"/>
        <v>医療法人桂慈会桂医院</v>
      </c>
      <c r="E28" s="93" t="s">
        <v>327</v>
      </c>
      <c r="F28" s="93" t="s">
        <v>328</v>
      </c>
      <c r="G28" s="93" t="s">
        <v>329</v>
      </c>
      <c r="H28" s="93" t="s">
        <v>330</v>
      </c>
      <c r="I28" s="93"/>
      <c r="J28" s="93" t="s">
        <v>331</v>
      </c>
      <c r="K28" s="93" t="s">
        <v>332</v>
      </c>
      <c r="L28" s="93" t="str">
        <f t="shared" si="0"/>
        <v>カツライイン</v>
      </c>
      <c r="M28" s="93" t="str">
        <f t="shared" si="1"/>
        <v>カ</v>
      </c>
      <c r="N28" s="95" t="s">
        <v>333</v>
      </c>
      <c r="O28" s="95" t="s">
        <v>334</v>
      </c>
      <c r="P28" s="95" t="s">
        <v>123</v>
      </c>
      <c r="Q28" s="95" t="s">
        <v>335</v>
      </c>
      <c r="R28" s="95" t="s">
        <v>89</v>
      </c>
      <c r="S28" s="95"/>
      <c r="T28" s="93" t="s">
        <v>336</v>
      </c>
    </row>
    <row r="29" spans="1:20">
      <c r="A29" s="88">
        <v>2000210582</v>
      </c>
      <c r="B29" s="89" t="s">
        <v>202</v>
      </c>
      <c r="C29" s="88" t="s">
        <v>337</v>
      </c>
      <c r="D29" s="88" t="str">
        <f t="shared" si="2"/>
        <v>医療法人かないクリニック</v>
      </c>
      <c r="E29" s="88" t="s">
        <v>1539</v>
      </c>
      <c r="F29" s="88" t="s">
        <v>338</v>
      </c>
      <c r="G29" s="88" t="s">
        <v>339</v>
      </c>
      <c r="H29" s="88" t="s">
        <v>340</v>
      </c>
      <c r="I29" s="88" t="s">
        <v>341</v>
      </c>
      <c r="J29" s="88" t="s">
        <v>258</v>
      </c>
      <c r="K29" s="88" t="s">
        <v>197</v>
      </c>
      <c r="L29" s="88" t="str">
        <f t="shared" si="0"/>
        <v>カナイクリニック</v>
      </c>
      <c r="M29" s="88" t="str">
        <f t="shared" si="1"/>
        <v>カ</v>
      </c>
      <c r="N29" s="90" t="s">
        <v>164</v>
      </c>
      <c r="O29" s="90" t="s">
        <v>342</v>
      </c>
      <c r="P29" s="90" t="s">
        <v>123</v>
      </c>
      <c r="Q29" s="90" t="s">
        <v>1540</v>
      </c>
      <c r="R29" s="90" t="s">
        <v>89</v>
      </c>
      <c r="S29" s="90"/>
      <c r="T29" s="88" t="s">
        <v>1541</v>
      </c>
    </row>
    <row r="30" spans="1:20">
      <c r="A30" s="88">
        <v>2000215094</v>
      </c>
      <c r="B30" s="89" t="s">
        <v>343</v>
      </c>
      <c r="C30" s="88" t="s">
        <v>344</v>
      </c>
      <c r="D30" s="88" t="str">
        <f t="shared" si="2"/>
        <v>医療法人　彩の国元気会上新井くろかわクリニック</v>
      </c>
      <c r="E30" s="88" t="s">
        <v>345</v>
      </c>
      <c r="F30" s="88" t="s">
        <v>346</v>
      </c>
      <c r="G30" s="88" t="s">
        <v>347</v>
      </c>
      <c r="H30" s="88" t="s">
        <v>348</v>
      </c>
      <c r="I30" s="103" t="s">
        <v>349</v>
      </c>
      <c r="J30" s="88" t="s">
        <v>172</v>
      </c>
      <c r="K30" s="88" t="s">
        <v>197</v>
      </c>
      <c r="L30" s="88" t="str">
        <f t="shared" si="0"/>
        <v>カミアライクロカワクリニック</v>
      </c>
      <c r="M30" s="88" t="str">
        <f t="shared" si="1"/>
        <v>カ</v>
      </c>
      <c r="N30" s="90" t="s">
        <v>110</v>
      </c>
      <c r="O30" s="90" t="s">
        <v>342</v>
      </c>
      <c r="P30" s="90" t="s">
        <v>123</v>
      </c>
      <c r="Q30" s="90" t="s">
        <v>350</v>
      </c>
      <c r="R30" s="90" t="s">
        <v>134</v>
      </c>
      <c r="S30" s="90" t="s">
        <v>134</v>
      </c>
      <c r="T30" s="88" t="s">
        <v>351</v>
      </c>
    </row>
    <row r="31" spans="1:20">
      <c r="A31" s="88">
        <v>2000194464</v>
      </c>
      <c r="B31" s="89" t="s">
        <v>352</v>
      </c>
      <c r="C31" s="88" t="s">
        <v>353</v>
      </c>
      <c r="D31" s="88" t="str">
        <f t="shared" si="2"/>
        <v>医療法人春優会上新井さとうクリニック</v>
      </c>
      <c r="E31" s="88" t="s">
        <v>354</v>
      </c>
      <c r="F31" s="88" t="s">
        <v>355</v>
      </c>
      <c r="G31" s="88" t="s">
        <v>356</v>
      </c>
      <c r="H31" s="88" t="s">
        <v>357</v>
      </c>
      <c r="I31" s="88"/>
      <c r="J31" s="88" t="s">
        <v>172</v>
      </c>
      <c r="K31" s="88" t="s">
        <v>197</v>
      </c>
      <c r="L31" s="88" t="str">
        <f t="shared" si="0"/>
        <v>カミアライサトウクリニック</v>
      </c>
      <c r="M31" s="88" t="str">
        <f t="shared" si="1"/>
        <v>カ</v>
      </c>
      <c r="N31" s="90" t="s">
        <v>358</v>
      </c>
      <c r="O31" s="90" t="s">
        <v>359</v>
      </c>
      <c r="P31" s="90" t="s">
        <v>123</v>
      </c>
      <c r="Q31" s="90" t="s">
        <v>360</v>
      </c>
      <c r="R31" s="90" t="s">
        <v>89</v>
      </c>
      <c r="S31" s="90"/>
      <c r="T31" s="88"/>
    </row>
    <row r="32" spans="1:20">
      <c r="A32" s="88">
        <v>2000003712</v>
      </c>
      <c r="B32" s="89"/>
      <c r="C32" s="88" t="s">
        <v>361</v>
      </c>
      <c r="D32" s="88" t="str">
        <f t="shared" si="2"/>
        <v>かわかつクリニック</v>
      </c>
      <c r="E32" s="88" t="s">
        <v>362</v>
      </c>
      <c r="F32" s="88" t="s">
        <v>363</v>
      </c>
      <c r="G32" s="88" t="s">
        <v>364</v>
      </c>
      <c r="H32" s="88" t="s">
        <v>365</v>
      </c>
      <c r="I32" s="88" t="s">
        <v>366</v>
      </c>
      <c r="J32" s="88" t="s">
        <v>367</v>
      </c>
      <c r="K32" s="88" t="s">
        <v>197</v>
      </c>
      <c r="L32" s="88" t="str">
        <f t="shared" si="0"/>
        <v>カワカツクリニック</v>
      </c>
      <c r="M32" s="88" t="str">
        <f t="shared" si="1"/>
        <v>カ</v>
      </c>
      <c r="N32" s="90" t="s">
        <v>208</v>
      </c>
      <c r="O32" s="90" t="s">
        <v>368</v>
      </c>
      <c r="P32" s="90" t="s">
        <v>123</v>
      </c>
      <c r="Q32" s="90" t="s">
        <v>369</v>
      </c>
      <c r="R32" s="90" t="s">
        <v>134</v>
      </c>
      <c r="S32" s="90" t="s">
        <v>89</v>
      </c>
      <c r="T32" s="88"/>
    </row>
    <row r="33" spans="1:20">
      <c r="A33" s="88">
        <v>2000124881</v>
      </c>
      <c r="B33" s="89" t="s">
        <v>370</v>
      </c>
      <c r="C33" s="88" t="s">
        <v>371</v>
      </c>
      <c r="D33" s="88" t="str">
        <f t="shared" si="2"/>
        <v>医療法人社団礼美会かわぐち内科クリニック</v>
      </c>
      <c r="E33" s="88" t="s">
        <v>372</v>
      </c>
      <c r="F33" s="88" t="s">
        <v>373</v>
      </c>
      <c r="G33" s="88" t="s">
        <v>374</v>
      </c>
      <c r="H33" s="88" t="s">
        <v>375</v>
      </c>
      <c r="I33" s="88"/>
      <c r="J33" s="88" t="s">
        <v>129</v>
      </c>
      <c r="K33" s="88" t="s">
        <v>130</v>
      </c>
      <c r="L33" s="88" t="str">
        <f t="shared" si="0"/>
        <v>カワグチナイカクリニック</v>
      </c>
      <c r="M33" s="88" t="str">
        <f t="shared" si="1"/>
        <v>カ</v>
      </c>
      <c r="N33" s="90" t="s">
        <v>153</v>
      </c>
      <c r="O33" s="90" t="s">
        <v>154</v>
      </c>
      <c r="P33" s="90" t="s">
        <v>123</v>
      </c>
      <c r="Q33" s="90" t="s">
        <v>376</v>
      </c>
      <c r="R33" s="90" t="s">
        <v>89</v>
      </c>
      <c r="S33" s="90"/>
      <c r="T33" s="88"/>
    </row>
    <row r="34" spans="1:20">
      <c r="A34" s="88">
        <v>2000004745</v>
      </c>
      <c r="B34" s="104" t="s">
        <v>377</v>
      </c>
      <c r="C34" s="88" t="s">
        <v>378</v>
      </c>
      <c r="D34" s="88" t="str">
        <f t="shared" si="2"/>
        <v>医療法人社団明雄会北所沢病院</v>
      </c>
      <c r="E34" s="88" t="s">
        <v>379</v>
      </c>
      <c r="F34" s="88" t="s">
        <v>380</v>
      </c>
      <c r="G34" s="88" t="s">
        <v>381</v>
      </c>
      <c r="H34" s="88" t="s">
        <v>382</v>
      </c>
      <c r="I34" s="88"/>
      <c r="J34" s="88" t="s">
        <v>108</v>
      </c>
      <c r="K34" s="88" t="s">
        <v>109</v>
      </c>
      <c r="L34" s="88" t="str">
        <f t="shared" si="0"/>
        <v>キタトコロザワビョウイン</v>
      </c>
      <c r="M34" s="88" t="str">
        <f t="shared" ref="M34:M60" si="3">IF(L34="","ン未入力",VLOOKUP(CODE(L34),文字コード表,2,TRUE))</f>
        <v>カ</v>
      </c>
      <c r="N34" s="90" t="s">
        <v>198</v>
      </c>
      <c r="O34" s="90" t="s">
        <v>383</v>
      </c>
      <c r="P34" s="90" t="s">
        <v>123</v>
      </c>
      <c r="Q34" s="90" t="s">
        <v>384</v>
      </c>
      <c r="R34" s="90" t="s">
        <v>134</v>
      </c>
      <c r="S34" s="90" t="s">
        <v>89</v>
      </c>
      <c r="T34" s="88"/>
    </row>
    <row r="35" spans="1:20">
      <c r="A35" s="88">
        <v>2000165433</v>
      </c>
      <c r="B35" s="89"/>
      <c r="C35" s="88" t="s">
        <v>385</v>
      </c>
      <c r="D35" s="88" t="str">
        <f t="shared" si="2"/>
        <v>きたはたファミリークリニック</v>
      </c>
      <c r="E35" s="88" t="s">
        <v>386</v>
      </c>
      <c r="F35" s="88" t="s">
        <v>387</v>
      </c>
      <c r="G35" s="88" t="s">
        <v>388</v>
      </c>
      <c r="H35" s="88" t="s">
        <v>389</v>
      </c>
      <c r="I35" s="88" t="s">
        <v>390</v>
      </c>
      <c r="J35" s="88" t="s">
        <v>391</v>
      </c>
      <c r="K35" s="88" t="s">
        <v>197</v>
      </c>
      <c r="L35" s="88" t="str">
        <f t="shared" si="0"/>
        <v>キタハタファミリークリニック</v>
      </c>
      <c r="M35" s="88" t="str">
        <f t="shared" si="3"/>
        <v>カ</v>
      </c>
      <c r="N35" s="90" t="s">
        <v>121</v>
      </c>
      <c r="O35" s="90" t="s">
        <v>392</v>
      </c>
      <c r="P35" s="90" t="s">
        <v>123</v>
      </c>
      <c r="Q35" s="90" t="s">
        <v>393</v>
      </c>
      <c r="R35" s="90" t="s">
        <v>89</v>
      </c>
      <c r="S35" s="90"/>
      <c r="T35" s="88"/>
    </row>
    <row r="36" spans="1:20">
      <c r="A36" s="88">
        <v>2000003614</v>
      </c>
      <c r="B36" s="89" t="s">
        <v>394</v>
      </c>
      <c r="C36" s="88" t="s">
        <v>395</v>
      </c>
      <c r="D36" s="88" t="str">
        <f t="shared" si="2"/>
        <v>医療法人社団永晃会木戸クリニック</v>
      </c>
      <c r="E36" s="88" t="s">
        <v>396</v>
      </c>
      <c r="F36" s="88" t="s">
        <v>397</v>
      </c>
      <c r="G36" s="88" t="s">
        <v>398</v>
      </c>
      <c r="H36" s="88" t="s">
        <v>399</v>
      </c>
      <c r="I36" s="88"/>
      <c r="J36" s="88" t="s">
        <v>162</v>
      </c>
      <c r="K36" s="88" t="s">
        <v>142</v>
      </c>
      <c r="L36" s="88" t="str">
        <f t="shared" si="0"/>
        <v>キドクリニック</v>
      </c>
      <c r="M36" s="88" t="str">
        <f t="shared" si="3"/>
        <v>カ</v>
      </c>
      <c r="N36" s="90" t="s">
        <v>110</v>
      </c>
      <c r="O36" s="90" t="s">
        <v>143</v>
      </c>
      <c r="P36" s="90" t="s">
        <v>123</v>
      </c>
      <c r="Q36" s="90" t="s">
        <v>400</v>
      </c>
      <c r="R36" s="90" t="s">
        <v>89</v>
      </c>
      <c r="S36" s="90"/>
      <c r="T36" s="88"/>
    </row>
    <row r="37" spans="1:20">
      <c r="A37" s="93">
        <v>2000003741</v>
      </c>
      <c r="B37" s="94"/>
      <c r="C37" s="93" t="s">
        <v>401</v>
      </c>
      <c r="D37" s="88" t="str">
        <f t="shared" si="2"/>
        <v>木村医院</v>
      </c>
      <c r="E37" s="93" t="s">
        <v>402</v>
      </c>
      <c r="F37" s="93" t="s">
        <v>403</v>
      </c>
      <c r="G37" s="93" t="s">
        <v>404</v>
      </c>
      <c r="H37" s="93" t="s">
        <v>405</v>
      </c>
      <c r="I37" s="93"/>
      <c r="J37" s="93" t="s">
        <v>406</v>
      </c>
      <c r="K37" s="93" t="s">
        <v>109</v>
      </c>
      <c r="L37" s="93" t="str">
        <f t="shared" si="0"/>
        <v>キムライイン</v>
      </c>
      <c r="M37" s="93" t="str">
        <f t="shared" si="3"/>
        <v>カ</v>
      </c>
      <c r="N37" s="95" t="s">
        <v>301</v>
      </c>
      <c r="O37" s="95" t="s">
        <v>407</v>
      </c>
      <c r="P37" s="95" t="s">
        <v>123</v>
      </c>
      <c r="Q37" s="95" t="s">
        <v>408</v>
      </c>
      <c r="R37" s="95" t="s">
        <v>134</v>
      </c>
      <c r="S37" s="95" t="s">
        <v>89</v>
      </c>
      <c r="T37" s="93" t="s">
        <v>409</v>
      </c>
    </row>
    <row r="38" spans="1:20">
      <c r="A38" s="88">
        <v>2000328327</v>
      </c>
      <c r="B38" s="89" t="s">
        <v>410</v>
      </c>
      <c r="C38" s="88" t="s">
        <v>411</v>
      </c>
      <c r="D38" s="88" t="str">
        <f t="shared" si="2"/>
        <v>医療法人社団ナイズキャップスクリニック所沢</v>
      </c>
      <c r="E38" s="88" t="s">
        <v>412</v>
      </c>
      <c r="F38" s="88" t="s">
        <v>413</v>
      </c>
      <c r="G38" s="88" t="s">
        <v>414</v>
      </c>
      <c r="H38" s="88" t="s">
        <v>415</v>
      </c>
      <c r="I38" s="88"/>
      <c r="J38" s="88" t="s">
        <v>416</v>
      </c>
      <c r="K38" s="88" t="s">
        <v>152</v>
      </c>
      <c r="L38" s="88" t="str">
        <f t="shared" si="0"/>
        <v>キャップスクリニックトコロザワ</v>
      </c>
      <c r="M38" s="88" t="str">
        <f t="shared" si="3"/>
        <v>カ</v>
      </c>
      <c r="N38" s="90" t="s">
        <v>417</v>
      </c>
      <c r="O38" s="90" t="s">
        <v>418</v>
      </c>
      <c r="P38" s="90" t="s">
        <v>87</v>
      </c>
      <c r="Q38" s="90" t="s">
        <v>419</v>
      </c>
      <c r="R38" s="90" t="s">
        <v>89</v>
      </c>
      <c r="S38" s="90"/>
      <c r="T38" s="88"/>
    </row>
    <row r="39" spans="1:20">
      <c r="A39" s="88">
        <v>2000003758</v>
      </c>
      <c r="B39" s="89" t="s">
        <v>136</v>
      </c>
      <c r="C39" s="88" t="s">
        <v>420</v>
      </c>
      <c r="D39" s="88" t="str">
        <f t="shared" si="2"/>
        <v>医療法人久我クリニック</v>
      </c>
      <c r="E39" s="88" t="s">
        <v>421</v>
      </c>
      <c r="F39" s="88" t="s">
        <v>422</v>
      </c>
      <c r="G39" s="88" t="s">
        <v>423</v>
      </c>
      <c r="H39" s="88" t="s">
        <v>424</v>
      </c>
      <c r="I39" s="88"/>
      <c r="J39" s="88" t="s">
        <v>425</v>
      </c>
      <c r="K39" s="88" t="s">
        <v>218</v>
      </c>
      <c r="L39" s="88" t="str">
        <f t="shared" si="0"/>
        <v>クガクリニック</v>
      </c>
      <c r="M39" s="88" t="str">
        <f t="shared" si="3"/>
        <v>カ</v>
      </c>
      <c r="N39" s="90" t="s">
        <v>110</v>
      </c>
      <c r="O39" s="90" t="s">
        <v>189</v>
      </c>
      <c r="P39" s="90" t="s">
        <v>123</v>
      </c>
      <c r="Q39" s="90" t="s">
        <v>426</v>
      </c>
      <c r="R39" s="90" t="s">
        <v>89</v>
      </c>
      <c r="S39" s="90"/>
      <c r="T39" s="88" t="s">
        <v>113</v>
      </c>
    </row>
    <row r="40" spans="1:20">
      <c r="A40" s="88">
        <v>2000004080</v>
      </c>
      <c r="B40" s="89" t="s">
        <v>427</v>
      </c>
      <c r="C40" s="88" t="s">
        <v>428</v>
      </c>
      <c r="D40" s="88" t="str">
        <f t="shared" si="2"/>
        <v>医療法人社団章仁会くさかり小児科</v>
      </c>
      <c r="E40" s="88" t="s">
        <v>429</v>
      </c>
      <c r="F40" s="88" t="s">
        <v>430</v>
      </c>
      <c r="G40" s="88" t="s">
        <v>431</v>
      </c>
      <c r="H40" s="88" t="s">
        <v>432</v>
      </c>
      <c r="I40" s="88" t="s">
        <v>433</v>
      </c>
      <c r="J40" s="88" t="s">
        <v>129</v>
      </c>
      <c r="K40" s="88" t="s">
        <v>130</v>
      </c>
      <c r="L40" s="88" t="str">
        <f t="shared" si="0"/>
        <v>クサカリショウニカ</v>
      </c>
      <c r="M40" s="88" t="str">
        <f t="shared" si="3"/>
        <v>カ</v>
      </c>
      <c r="N40" s="90" t="s">
        <v>434</v>
      </c>
      <c r="O40" s="90" t="s">
        <v>435</v>
      </c>
      <c r="P40" s="90" t="s">
        <v>123</v>
      </c>
      <c r="Q40" s="90" t="s">
        <v>436</v>
      </c>
      <c r="R40" s="90" t="s">
        <v>134</v>
      </c>
      <c r="S40" s="90" t="s">
        <v>89</v>
      </c>
      <c r="T40" s="88"/>
    </row>
    <row r="41" spans="1:20">
      <c r="A41" s="88">
        <v>2000003536</v>
      </c>
      <c r="B41" s="89" t="s">
        <v>437</v>
      </c>
      <c r="C41" s="88" t="s">
        <v>438</v>
      </c>
      <c r="D41" s="88" t="str">
        <f t="shared" si="2"/>
        <v>医療法人社団医心会くにとみ内科外科クリニック</v>
      </c>
      <c r="E41" s="88" t="s">
        <v>439</v>
      </c>
      <c r="F41" s="88" t="s">
        <v>440</v>
      </c>
      <c r="G41" s="88" t="s">
        <v>441</v>
      </c>
      <c r="H41" s="88" t="s">
        <v>442</v>
      </c>
      <c r="I41" s="88"/>
      <c r="J41" s="88" t="s">
        <v>315</v>
      </c>
      <c r="K41" s="88" t="s">
        <v>152</v>
      </c>
      <c r="L41" s="88" t="str">
        <f t="shared" si="0"/>
        <v>クニトミナイカゲカクリニック</v>
      </c>
      <c r="M41" s="88" t="str">
        <f t="shared" si="3"/>
        <v>カ</v>
      </c>
      <c r="N41" s="90" t="s">
        <v>208</v>
      </c>
      <c r="O41" s="90" t="s">
        <v>443</v>
      </c>
      <c r="P41" s="90" t="s">
        <v>123</v>
      </c>
      <c r="Q41" s="90" t="s">
        <v>444</v>
      </c>
      <c r="R41" s="90" t="s">
        <v>89</v>
      </c>
      <c r="S41" s="90"/>
      <c r="T41" s="88"/>
    </row>
    <row r="42" spans="1:20">
      <c r="A42" s="88">
        <v>2000004210</v>
      </c>
      <c r="B42" s="89" t="s">
        <v>445</v>
      </c>
      <c r="C42" s="88" t="s">
        <v>446</v>
      </c>
      <c r="D42" s="88" t="str">
        <f t="shared" si="2"/>
        <v>医療法人成仁会黒須医院</v>
      </c>
      <c r="E42" s="88" t="s">
        <v>447</v>
      </c>
      <c r="F42" s="88" t="s">
        <v>448</v>
      </c>
      <c r="G42" s="88" t="s">
        <v>449</v>
      </c>
      <c r="H42" s="88" t="s">
        <v>449</v>
      </c>
      <c r="I42" s="88"/>
      <c r="J42" s="88" t="s">
        <v>450</v>
      </c>
      <c r="K42" s="88" t="s">
        <v>218</v>
      </c>
      <c r="L42" s="88" t="str">
        <f t="shared" si="0"/>
        <v>クロスイイン</v>
      </c>
      <c r="M42" s="88" t="str">
        <f t="shared" si="3"/>
        <v>カ</v>
      </c>
      <c r="N42" s="90" t="s">
        <v>164</v>
      </c>
      <c r="O42" s="90" t="s">
        <v>283</v>
      </c>
      <c r="P42" s="90" t="s">
        <v>123</v>
      </c>
      <c r="Q42" s="90" t="s">
        <v>451</v>
      </c>
      <c r="R42" s="90" t="s">
        <v>89</v>
      </c>
      <c r="S42" s="90"/>
      <c r="T42" s="88"/>
    </row>
    <row r="43" spans="1:20">
      <c r="A43" s="88">
        <v>2000060588</v>
      </c>
      <c r="B43" s="89" t="s">
        <v>452</v>
      </c>
      <c r="C43" s="88" t="s">
        <v>453</v>
      </c>
      <c r="D43" s="88" t="str">
        <f t="shared" si="2"/>
        <v>社会福祉法人桑の実会くわのみ本郷クリニック</v>
      </c>
      <c r="E43" s="88" t="s">
        <v>454</v>
      </c>
      <c r="F43" s="88" t="s">
        <v>455</v>
      </c>
      <c r="G43" s="88" t="s">
        <v>456</v>
      </c>
      <c r="H43" s="88" t="s">
        <v>457</v>
      </c>
      <c r="I43" s="88"/>
      <c r="J43" s="88" t="s">
        <v>458</v>
      </c>
      <c r="K43" s="88" t="s">
        <v>130</v>
      </c>
      <c r="L43" s="88" t="str">
        <f t="shared" si="0"/>
        <v>クワノミホンゴウクリニック</v>
      </c>
      <c r="M43" s="88" t="str">
        <f t="shared" si="3"/>
        <v>カ</v>
      </c>
      <c r="N43" s="90" t="s">
        <v>85</v>
      </c>
      <c r="O43" s="90" t="s">
        <v>459</v>
      </c>
      <c r="P43" s="90" t="s">
        <v>123</v>
      </c>
      <c r="Q43" s="90" t="s">
        <v>460</v>
      </c>
      <c r="R43" s="90" t="s">
        <v>89</v>
      </c>
      <c r="S43" s="90"/>
      <c r="T43" s="88"/>
    </row>
    <row r="44" spans="1:20">
      <c r="A44" s="88">
        <v>2000003836</v>
      </c>
      <c r="B44" s="89"/>
      <c r="C44" s="88" t="s">
        <v>461</v>
      </c>
      <c r="D44" s="88" t="str">
        <f t="shared" si="2"/>
        <v>けやき台どんぐりクリニック</v>
      </c>
      <c r="E44" s="88" t="s">
        <v>462</v>
      </c>
      <c r="F44" s="88" t="s">
        <v>463</v>
      </c>
      <c r="G44" s="88" t="s">
        <v>464</v>
      </c>
      <c r="H44" s="88" t="s">
        <v>465</v>
      </c>
      <c r="I44" s="88" t="s">
        <v>466</v>
      </c>
      <c r="J44" s="88" t="s">
        <v>141</v>
      </c>
      <c r="K44" s="88" t="s">
        <v>142</v>
      </c>
      <c r="L44" s="88" t="str">
        <f t="shared" si="0"/>
        <v>ケヤキダイドングリクリニック</v>
      </c>
      <c r="M44" s="88" t="str">
        <f t="shared" si="3"/>
        <v>カ</v>
      </c>
      <c r="N44" s="90" t="s">
        <v>249</v>
      </c>
      <c r="O44" s="90" t="s">
        <v>467</v>
      </c>
      <c r="P44" s="90" t="s">
        <v>123</v>
      </c>
      <c r="Q44" s="90" t="s">
        <v>468</v>
      </c>
      <c r="R44" s="90" t="s">
        <v>89</v>
      </c>
      <c r="S44" s="90"/>
      <c r="T44" s="88"/>
    </row>
    <row r="45" spans="1:20">
      <c r="A45" s="88">
        <v>2000004618</v>
      </c>
      <c r="B45" s="89" t="s">
        <v>469</v>
      </c>
      <c r="C45" s="88" t="s">
        <v>470</v>
      </c>
      <c r="D45" s="88" t="str">
        <f t="shared" si="2"/>
        <v>医療法人社団邦正会けやき内科</v>
      </c>
      <c r="E45" s="88" t="s">
        <v>471</v>
      </c>
      <c r="F45" s="88" t="s">
        <v>472</v>
      </c>
      <c r="G45" s="88" t="s">
        <v>473</v>
      </c>
      <c r="H45" s="88" t="s">
        <v>473</v>
      </c>
      <c r="I45" s="88" t="s">
        <v>474</v>
      </c>
      <c r="J45" s="88" t="s">
        <v>475</v>
      </c>
      <c r="K45" s="88" t="s">
        <v>84</v>
      </c>
      <c r="L45" s="88" t="str">
        <f t="shared" si="0"/>
        <v>ケヤキナイカ</v>
      </c>
      <c r="M45" s="88" t="str">
        <f t="shared" si="3"/>
        <v>カ</v>
      </c>
      <c r="N45" s="90" t="s">
        <v>308</v>
      </c>
      <c r="O45" s="90" t="s">
        <v>476</v>
      </c>
      <c r="P45" s="90" t="s">
        <v>123</v>
      </c>
      <c r="Q45" s="90" t="s">
        <v>477</v>
      </c>
      <c r="R45" s="90" t="s">
        <v>89</v>
      </c>
      <c r="S45" s="90"/>
      <c r="T45" s="88" t="s">
        <v>478</v>
      </c>
    </row>
    <row r="46" spans="1:20">
      <c r="A46" s="88">
        <v>2000004038</v>
      </c>
      <c r="B46" s="89" t="s">
        <v>479</v>
      </c>
      <c r="C46" s="88" t="s">
        <v>480</v>
      </c>
      <c r="D46" s="88" t="str">
        <f t="shared" si="2"/>
        <v>社会医療法人至仁会圏央所沢病院</v>
      </c>
      <c r="E46" s="88" t="s">
        <v>481</v>
      </c>
      <c r="F46" s="88" t="s">
        <v>482</v>
      </c>
      <c r="G46" s="88" t="s">
        <v>483</v>
      </c>
      <c r="H46" s="88" t="s">
        <v>484</v>
      </c>
      <c r="I46" s="88"/>
      <c r="J46" s="88" t="s">
        <v>485</v>
      </c>
      <c r="K46" s="88" t="s">
        <v>486</v>
      </c>
      <c r="L46" s="88" t="str">
        <f t="shared" si="0"/>
        <v>ケンオウトコロザワビョウイン</v>
      </c>
      <c r="M46" s="88" t="str">
        <f t="shared" si="3"/>
        <v>カ</v>
      </c>
      <c r="N46" s="90" t="s">
        <v>308</v>
      </c>
      <c r="O46" s="90" t="s">
        <v>309</v>
      </c>
      <c r="P46" s="90" t="s">
        <v>123</v>
      </c>
      <c r="Q46" s="90" t="s">
        <v>487</v>
      </c>
      <c r="R46" s="90" t="s">
        <v>134</v>
      </c>
      <c r="S46" s="90" t="s">
        <v>89</v>
      </c>
      <c r="T46" s="88" t="s">
        <v>113</v>
      </c>
    </row>
    <row r="47" spans="1:20">
      <c r="A47" s="88">
        <v>2000004225</v>
      </c>
      <c r="B47" s="89" t="s">
        <v>488</v>
      </c>
      <c r="C47" s="88" t="s">
        <v>489</v>
      </c>
      <c r="D47" s="88" t="str">
        <f t="shared" si="2"/>
        <v>医療法人正文会航空公園クリニック</v>
      </c>
      <c r="E47" s="88" t="s">
        <v>490</v>
      </c>
      <c r="F47" s="88" t="s">
        <v>491</v>
      </c>
      <c r="G47" s="88" t="s">
        <v>492</v>
      </c>
      <c r="H47" s="88" t="s">
        <v>492</v>
      </c>
      <c r="I47" s="88"/>
      <c r="J47" s="88" t="s">
        <v>493</v>
      </c>
      <c r="K47" s="88" t="s">
        <v>218</v>
      </c>
      <c r="L47" s="88" t="str">
        <f t="shared" si="0"/>
        <v>コウクウコウエンクリニック</v>
      </c>
      <c r="M47" s="88" t="str">
        <f t="shared" si="3"/>
        <v>カ</v>
      </c>
      <c r="N47" s="90" t="s">
        <v>198</v>
      </c>
      <c r="O47" s="90" t="s">
        <v>494</v>
      </c>
      <c r="P47" s="90" t="s">
        <v>123</v>
      </c>
      <c r="Q47" s="90" t="s">
        <v>495</v>
      </c>
      <c r="R47" s="90" t="s">
        <v>89</v>
      </c>
      <c r="S47" s="90"/>
      <c r="T47" s="88" t="s">
        <v>496</v>
      </c>
    </row>
    <row r="48" spans="1:20">
      <c r="A48" s="88">
        <v>2000004272</v>
      </c>
      <c r="B48" s="89" t="s">
        <v>497</v>
      </c>
      <c r="C48" s="88" t="s">
        <v>498</v>
      </c>
      <c r="D48" s="88" t="str">
        <f t="shared" si="2"/>
        <v>医療法人社団泰祥会航空公園西口内科</v>
      </c>
      <c r="E48" s="88" t="s">
        <v>499</v>
      </c>
      <c r="F48" s="88" t="s">
        <v>500</v>
      </c>
      <c r="G48" s="88" t="s">
        <v>501</v>
      </c>
      <c r="H48" s="88" t="s">
        <v>502</v>
      </c>
      <c r="I48" s="88"/>
      <c r="J48" s="88" t="s">
        <v>493</v>
      </c>
      <c r="K48" s="88" t="s">
        <v>218</v>
      </c>
      <c r="L48" s="88" t="str">
        <f t="shared" si="0"/>
        <v>コウクウコウエンニシグチナイカ</v>
      </c>
      <c r="M48" s="88" t="str">
        <f t="shared" si="3"/>
        <v>カ</v>
      </c>
      <c r="N48" s="90" t="s">
        <v>301</v>
      </c>
      <c r="O48" s="90" t="s">
        <v>407</v>
      </c>
      <c r="P48" s="90" t="s">
        <v>123</v>
      </c>
      <c r="Q48" s="90" t="s">
        <v>503</v>
      </c>
      <c r="R48" s="90" t="s">
        <v>89</v>
      </c>
      <c r="S48" s="90"/>
      <c r="T48" s="88"/>
    </row>
    <row r="49" spans="1:20">
      <c r="A49" s="88" t="s">
        <v>504</v>
      </c>
      <c r="B49" s="89"/>
      <c r="C49" s="88" t="s">
        <v>505</v>
      </c>
      <c r="D49" s="88" t="str">
        <f t="shared" si="2"/>
        <v>国立障害者リハビリテーションセンター病院</v>
      </c>
      <c r="E49" s="88" t="s">
        <v>506</v>
      </c>
      <c r="F49" s="88" t="s">
        <v>507</v>
      </c>
      <c r="G49" s="88" t="s">
        <v>508</v>
      </c>
      <c r="H49" s="88" t="s">
        <v>509</v>
      </c>
      <c r="I49" s="88"/>
      <c r="J49" s="88" t="s">
        <v>475</v>
      </c>
      <c r="K49" s="88" t="s">
        <v>84</v>
      </c>
      <c r="L49" s="88" t="str">
        <f t="shared" si="0"/>
        <v>コクリツショウガイシャリハビリテーションセンタービョウイン</v>
      </c>
      <c r="M49" s="88" t="str">
        <f t="shared" si="3"/>
        <v>カ</v>
      </c>
      <c r="N49" s="90"/>
      <c r="O49" s="90"/>
      <c r="P49" s="90"/>
      <c r="Q49" s="90"/>
      <c r="R49" s="90"/>
      <c r="S49" s="90"/>
      <c r="T49" s="88" t="s">
        <v>266</v>
      </c>
    </row>
    <row r="50" spans="1:20">
      <c r="A50" s="88">
        <v>2000004105</v>
      </c>
      <c r="B50" s="89" t="s">
        <v>510</v>
      </c>
      <c r="C50" s="88" t="s">
        <v>511</v>
      </c>
      <c r="D50" s="88" t="str">
        <f t="shared" si="2"/>
        <v>医療法人真仁会小関眼科医院</v>
      </c>
      <c r="E50" s="88" t="s">
        <v>512</v>
      </c>
      <c r="F50" s="88" t="s">
        <v>513</v>
      </c>
      <c r="G50" s="88" t="s">
        <v>514</v>
      </c>
      <c r="H50" s="88" t="s">
        <v>515</v>
      </c>
      <c r="I50" s="88"/>
      <c r="J50" s="88" t="s">
        <v>516</v>
      </c>
      <c r="K50" s="88" t="s">
        <v>517</v>
      </c>
      <c r="L50" s="88" t="str">
        <f t="shared" si="0"/>
        <v>コセキガンカイイン</v>
      </c>
      <c r="M50" s="88" t="str">
        <f t="shared" si="3"/>
        <v>カ</v>
      </c>
      <c r="N50" s="90" t="s">
        <v>97</v>
      </c>
      <c r="O50" s="90" t="s">
        <v>98</v>
      </c>
      <c r="P50" s="90" t="s">
        <v>123</v>
      </c>
      <c r="Q50" s="90" t="s">
        <v>518</v>
      </c>
      <c r="R50" s="90" t="s">
        <v>89</v>
      </c>
      <c r="S50" s="90"/>
      <c r="T50" s="88"/>
    </row>
    <row r="51" spans="1:20">
      <c r="A51" s="88">
        <v>2000261108</v>
      </c>
      <c r="B51" s="89" t="s">
        <v>519</v>
      </c>
      <c r="C51" s="88" t="s">
        <v>520</v>
      </c>
      <c r="D51" s="88" t="str">
        <f t="shared" si="2"/>
        <v>医療法人社団收賀会小手指医院</v>
      </c>
      <c r="E51" s="88" t="s">
        <v>521</v>
      </c>
      <c r="F51" s="88" t="s">
        <v>522</v>
      </c>
      <c r="G51" s="88" t="s">
        <v>523</v>
      </c>
      <c r="H51" s="88" t="s">
        <v>524</v>
      </c>
      <c r="I51" s="88" t="s">
        <v>525</v>
      </c>
      <c r="J51" s="88" t="s">
        <v>526</v>
      </c>
      <c r="K51" s="88" t="s">
        <v>197</v>
      </c>
      <c r="L51" s="88" t="str">
        <f t="shared" si="0"/>
        <v>コテサシイイン</v>
      </c>
      <c r="M51" s="88" t="str">
        <f t="shared" si="3"/>
        <v>カ</v>
      </c>
      <c r="N51" s="90" t="s">
        <v>198</v>
      </c>
      <c r="O51" s="90" t="s">
        <v>199</v>
      </c>
      <c r="P51" s="90" t="s">
        <v>123</v>
      </c>
      <c r="Q51" s="90" t="s">
        <v>527</v>
      </c>
      <c r="R51" s="90" t="s">
        <v>134</v>
      </c>
      <c r="S51" s="90" t="s">
        <v>89</v>
      </c>
      <c r="T51" s="92" t="s">
        <v>528</v>
      </c>
    </row>
    <row r="52" spans="1:20">
      <c r="A52" s="88">
        <v>2000003482</v>
      </c>
      <c r="B52" s="89" t="s">
        <v>529</v>
      </c>
      <c r="C52" s="88" t="s">
        <v>530</v>
      </c>
      <c r="D52" s="88" t="str">
        <f t="shared" si="2"/>
        <v>医療法人社団阿雅舎会小手指整形外科</v>
      </c>
      <c r="E52" s="88" t="s">
        <v>531</v>
      </c>
      <c r="F52" s="88" t="s">
        <v>532</v>
      </c>
      <c r="G52" s="88" t="s">
        <v>533</v>
      </c>
      <c r="H52" s="88" t="s">
        <v>534</v>
      </c>
      <c r="I52" s="88"/>
      <c r="J52" s="88" t="s">
        <v>535</v>
      </c>
      <c r="K52" s="88" t="s">
        <v>197</v>
      </c>
      <c r="L52" s="88" t="str">
        <f t="shared" si="0"/>
        <v>コテサシセイケイゲカ</v>
      </c>
      <c r="M52" s="88" t="str">
        <f t="shared" si="3"/>
        <v>カ</v>
      </c>
      <c r="N52" s="90" t="s">
        <v>85</v>
      </c>
      <c r="O52" s="90" t="s">
        <v>536</v>
      </c>
      <c r="P52" s="90" t="s">
        <v>123</v>
      </c>
      <c r="Q52" s="90" t="s">
        <v>537</v>
      </c>
      <c r="R52" s="90" t="s">
        <v>89</v>
      </c>
      <c r="S52" s="90"/>
      <c r="T52" s="88"/>
    </row>
    <row r="53" spans="1:20">
      <c r="A53" s="88">
        <v>2000112058</v>
      </c>
      <c r="B53" s="89" t="s">
        <v>538</v>
      </c>
      <c r="C53" s="88" t="s">
        <v>539</v>
      </c>
      <c r="D53" s="88" t="str">
        <f t="shared" si="2"/>
        <v>医療法人サンクエトワール小手指タワークリニック</v>
      </c>
      <c r="E53" s="88" t="s">
        <v>540</v>
      </c>
      <c r="F53" s="88" t="s">
        <v>541</v>
      </c>
      <c r="G53" s="88" t="s">
        <v>542</v>
      </c>
      <c r="H53" s="88" t="s">
        <v>543</v>
      </c>
      <c r="I53" s="88"/>
      <c r="J53" s="88" t="s">
        <v>258</v>
      </c>
      <c r="K53" s="88" t="s">
        <v>197</v>
      </c>
      <c r="L53" s="88" t="str">
        <f t="shared" si="0"/>
        <v>コテサシタワークリニック</v>
      </c>
      <c r="M53" s="88" t="str">
        <f t="shared" si="3"/>
        <v>カ</v>
      </c>
      <c r="N53" s="90" t="s">
        <v>358</v>
      </c>
      <c r="O53" s="90" t="s">
        <v>359</v>
      </c>
      <c r="P53" s="90" t="s">
        <v>123</v>
      </c>
      <c r="Q53" s="90" t="s">
        <v>544</v>
      </c>
      <c r="R53" s="90" t="s">
        <v>89</v>
      </c>
      <c r="S53" s="90"/>
      <c r="T53" s="88"/>
    </row>
    <row r="54" spans="1:20">
      <c r="A54" s="88" t="s">
        <v>545</v>
      </c>
      <c r="B54" s="89"/>
      <c r="C54" s="88" t="s">
        <v>546</v>
      </c>
      <c r="D54" s="88" t="str">
        <f t="shared" si="2"/>
        <v>小手指皮膚科</v>
      </c>
      <c r="E54" s="88"/>
      <c r="F54" s="88" t="s">
        <v>169</v>
      </c>
      <c r="G54" s="88" t="s">
        <v>547</v>
      </c>
      <c r="H54" s="88" t="s">
        <v>548</v>
      </c>
      <c r="I54" s="88"/>
      <c r="J54" s="88" t="s">
        <v>172</v>
      </c>
      <c r="K54" s="88" t="s">
        <v>197</v>
      </c>
      <c r="L54" s="88" t="str">
        <f t="shared" si="0"/>
        <v>コテサシヒフカ</v>
      </c>
      <c r="M54" s="88" t="str">
        <f t="shared" si="3"/>
        <v>カ</v>
      </c>
      <c r="N54" s="90"/>
      <c r="O54" s="90"/>
      <c r="P54" s="90"/>
      <c r="Q54" s="90"/>
      <c r="R54" s="90"/>
      <c r="S54" s="90"/>
      <c r="T54" s="88" t="s">
        <v>266</v>
      </c>
    </row>
    <row r="55" spans="1:20">
      <c r="A55" s="88">
        <v>2000003949</v>
      </c>
      <c r="B55" s="89"/>
      <c r="C55" s="88" t="s">
        <v>549</v>
      </c>
      <c r="D55" s="88" t="str">
        <f t="shared" si="2"/>
        <v>小手指南クリニック</v>
      </c>
      <c r="E55" s="88" t="s">
        <v>550</v>
      </c>
      <c r="F55" s="88" t="s">
        <v>551</v>
      </c>
      <c r="G55" s="88" t="s">
        <v>552</v>
      </c>
      <c r="H55" s="88" t="s">
        <v>553</v>
      </c>
      <c r="I55" s="88"/>
      <c r="J55" s="88" t="s">
        <v>554</v>
      </c>
      <c r="K55" s="88" t="s">
        <v>197</v>
      </c>
      <c r="L55" s="88" t="str">
        <f t="shared" si="0"/>
        <v>コテサシミナミクリニック</v>
      </c>
      <c r="M55" s="88" t="str">
        <f t="shared" si="3"/>
        <v>カ</v>
      </c>
      <c r="N55" s="90" t="s">
        <v>110</v>
      </c>
      <c r="O55" s="90" t="s">
        <v>174</v>
      </c>
      <c r="P55" s="90" t="s">
        <v>123</v>
      </c>
      <c r="Q55" s="90" t="s">
        <v>555</v>
      </c>
      <c r="R55" s="90" t="s">
        <v>89</v>
      </c>
      <c r="S55" s="90"/>
      <c r="T55" s="88"/>
    </row>
    <row r="56" spans="1:20">
      <c r="A56" s="88">
        <v>2000003537</v>
      </c>
      <c r="B56" s="89" t="s">
        <v>437</v>
      </c>
      <c r="C56" s="88" t="s">
        <v>556</v>
      </c>
      <c r="D56" s="88" t="str">
        <f t="shared" si="2"/>
        <v>医療法人社団医心会こぶしクリニック</v>
      </c>
      <c r="E56" s="88" t="s">
        <v>557</v>
      </c>
      <c r="F56" s="88" t="s">
        <v>558</v>
      </c>
      <c r="G56" s="88" t="s">
        <v>559</v>
      </c>
      <c r="H56" s="88" t="s">
        <v>560</v>
      </c>
      <c r="I56" s="88" t="s">
        <v>561</v>
      </c>
      <c r="J56" s="88" t="s">
        <v>562</v>
      </c>
      <c r="K56" s="88" t="s">
        <v>84</v>
      </c>
      <c r="L56" s="88" t="str">
        <f t="shared" si="0"/>
        <v>コブシクリニック</v>
      </c>
      <c r="M56" s="88" t="str">
        <f t="shared" si="3"/>
        <v>カ</v>
      </c>
      <c r="N56" s="90" t="s">
        <v>208</v>
      </c>
      <c r="O56" s="90" t="s">
        <v>443</v>
      </c>
      <c r="P56" s="90" t="s">
        <v>123</v>
      </c>
      <c r="Q56" s="90" t="s">
        <v>563</v>
      </c>
      <c r="R56" s="90" t="s">
        <v>134</v>
      </c>
      <c r="S56" s="90" t="s">
        <v>134</v>
      </c>
      <c r="T56" s="88" t="s">
        <v>564</v>
      </c>
    </row>
    <row r="57" spans="1:20">
      <c r="A57" s="88">
        <v>2000003579</v>
      </c>
      <c r="B57" s="89" t="s">
        <v>565</v>
      </c>
      <c r="C57" s="88" t="s">
        <v>566</v>
      </c>
      <c r="D57" s="88" t="str">
        <f t="shared" si="2"/>
        <v>医療生協さいたま生活協同組合埼玉西協同病院</v>
      </c>
      <c r="E57" s="88" t="s">
        <v>567</v>
      </c>
      <c r="F57" s="88" t="s">
        <v>568</v>
      </c>
      <c r="G57" s="88" t="s">
        <v>569</v>
      </c>
      <c r="H57" s="88" t="s">
        <v>570</v>
      </c>
      <c r="I57" s="88"/>
      <c r="J57" s="88" t="s">
        <v>247</v>
      </c>
      <c r="K57" s="88" t="s">
        <v>109</v>
      </c>
      <c r="L57" s="88" t="str">
        <f t="shared" si="0"/>
        <v>サイタマニシキョウドウビョウイン</v>
      </c>
      <c r="M57" s="88" t="str">
        <f t="shared" si="3"/>
        <v>サ</v>
      </c>
      <c r="N57" s="90" t="s">
        <v>121</v>
      </c>
      <c r="O57" s="90" t="s">
        <v>122</v>
      </c>
      <c r="P57" s="90" t="s">
        <v>123</v>
      </c>
      <c r="Q57" s="90" t="s">
        <v>571</v>
      </c>
      <c r="R57" s="90" t="s">
        <v>134</v>
      </c>
      <c r="S57" s="90" t="s">
        <v>89</v>
      </c>
      <c r="T57" s="88" t="s">
        <v>113</v>
      </c>
    </row>
    <row r="58" spans="1:20">
      <c r="A58" s="88">
        <v>2000003980</v>
      </c>
      <c r="B58" s="89"/>
      <c r="C58" s="88" t="s">
        <v>572</v>
      </c>
      <c r="D58" s="88" t="str">
        <f t="shared" si="2"/>
        <v>齋藤耳鼻咽喉科医院</v>
      </c>
      <c r="E58" s="88" t="s">
        <v>573</v>
      </c>
      <c r="F58" s="88" t="s">
        <v>574</v>
      </c>
      <c r="G58" s="88" t="s">
        <v>575</v>
      </c>
      <c r="H58" s="88" t="s">
        <v>576</v>
      </c>
      <c r="I58" s="88"/>
      <c r="J58" s="88" t="s">
        <v>577</v>
      </c>
      <c r="K58" s="88" t="s">
        <v>152</v>
      </c>
      <c r="L58" s="88" t="str">
        <f t="shared" si="0"/>
        <v>サイトウジビインコウカイイン</v>
      </c>
      <c r="M58" s="88" t="str">
        <f t="shared" si="3"/>
        <v>サ</v>
      </c>
      <c r="N58" s="90" t="s">
        <v>110</v>
      </c>
      <c r="O58" s="90" t="s">
        <v>189</v>
      </c>
      <c r="P58" s="90" t="s">
        <v>123</v>
      </c>
      <c r="Q58" s="90" t="s">
        <v>578</v>
      </c>
      <c r="R58" s="90" t="s">
        <v>89</v>
      </c>
      <c r="S58" s="90"/>
      <c r="T58" s="88"/>
    </row>
    <row r="59" spans="1:20">
      <c r="A59" s="88">
        <v>2000003981</v>
      </c>
      <c r="B59" s="89" t="s">
        <v>579</v>
      </c>
      <c r="C59" s="88" t="s">
        <v>580</v>
      </c>
      <c r="D59" s="88" t="str">
        <f t="shared" si="2"/>
        <v>医療法人社団Green Leaf Healthさいとう内科クリニック</v>
      </c>
      <c r="E59" s="88" t="s">
        <v>581</v>
      </c>
      <c r="F59" s="88" t="s">
        <v>582</v>
      </c>
      <c r="G59" s="88" t="s">
        <v>583</v>
      </c>
      <c r="H59" s="88" t="s">
        <v>584</v>
      </c>
      <c r="I59" s="88" t="s">
        <v>585</v>
      </c>
      <c r="J59" s="88" t="s">
        <v>258</v>
      </c>
      <c r="K59" s="88" t="s">
        <v>197</v>
      </c>
      <c r="L59" s="88" t="str">
        <f t="shared" si="0"/>
        <v>サイトウナイカクリニック</v>
      </c>
      <c r="M59" s="88" t="str">
        <f t="shared" si="3"/>
        <v>サ</v>
      </c>
      <c r="N59" s="90" t="s">
        <v>208</v>
      </c>
      <c r="O59" s="90" t="s">
        <v>443</v>
      </c>
      <c r="P59" s="90" t="s">
        <v>123</v>
      </c>
      <c r="Q59" s="90" t="s">
        <v>586</v>
      </c>
      <c r="R59" s="90" t="s">
        <v>134</v>
      </c>
      <c r="S59" s="90" t="s">
        <v>89</v>
      </c>
      <c r="T59" s="88"/>
    </row>
    <row r="60" spans="1:20">
      <c r="A60" s="88">
        <v>2000004028</v>
      </c>
      <c r="B60" s="89" t="s">
        <v>587</v>
      </c>
      <c r="C60" s="88" t="s">
        <v>588</v>
      </c>
      <c r="D60" s="88" t="str">
        <f t="shared" si="2"/>
        <v>医療法人社団三友会彩のクリニック</v>
      </c>
      <c r="E60" s="88" t="s">
        <v>589</v>
      </c>
      <c r="F60" s="88" t="s">
        <v>590</v>
      </c>
      <c r="G60" s="88" t="s">
        <v>591</v>
      </c>
      <c r="H60" s="88" t="s">
        <v>592</v>
      </c>
      <c r="I60" s="88" t="s">
        <v>593</v>
      </c>
      <c r="J60" s="88" t="s">
        <v>258</v>
      </c>
      <c r="K60" s="88" t="s">
        <v>197</v>
      </c>
      <c r="L60" s="88" t="str">
        <f t="shared" si="0"/>
        <v>サイノクリニック</v>
      </c>
      <c r="M60" s="88" t="str">
        <f t="shared" si="3"/>
        <v>サ</v>
      </c>
      <c r="N60" s="90" t="s">
        <v>164</v>
      </c>
      <c r="O60" s="90" t="s">
        <v>283</v>
      </c>
      <c r="P60" s="90" t="s">
        <v>123</v>
      </c>
      <c r="Q60" s="90" t="s">
        <v>594</v>
      </c>
      <c r="R60" s="90" t="s">
        <v>89</v>
      </c>
      <c r="S60" s="90"/>
      <c r="T60" s="88"/>
    </row>
    <row r="61" spans="1:20">
      <c r="A61" s="88">
        <v>2000004068</v>
      </c>
      <c r="B61" s="88" t="s">
        <v>595</v>
      </c>
      <c r="C61" s="88" t="s">
        <v>596</v>
      </c>
      <c r="D61" s="88" t="str">
        <f t="shared" si="2"/>
        <v>医療法人春水会　さくら眼科・内科</v>
      </c>
      <c r="E61" s="88" t="s">
        <v>597</v>
      </c>
      <c r="F61" s="88" t="s">
        <v>598</v>
      </c>
      <c r="G61" s="88" t="s">
        <v>599</v>
      </c>
      <c r="H61" s="88" t="s">
        <v>600</v>
      </c>
      <c r="I61" s="88"/>
      <c r="J61" s="88" t="s">
        <v>601</v>
      </c>
      <c r="K61" s="88" t="s">
        <v>142</v>
      </c>
      <c r="L61" s="88" t="s">
        <v>602</v>
      </c>
      <c r="M61" s="88" t="s">
        <v>603</v>
      </c>
      <c r="N61" s="90" t="s">
        <v>604</v>
      </c>
      <c r="O61" s="90" t="s">
        <v>605</v>
      </c>
      <c r="P61" s="90" t="s">
        <v>123</v>
      </c>
      <c r="Q61" s="90" t="s">
        <v>606</v>
      </c>
      <c r="R61" s="90" t="s">
        <v>607</v>
      </c>
      <c r="S61" s="90" t="s">
        <v>607</v>
      </c>
      <c r="T61" s="88" t="s">
        <v>608</v>
      </c>
    </row>
    <row r="62" spans="1:20">
      <c r="A62" s="88">
        <v>2000146458</v>
      </c>
      <c r="B62" s="89"/>
      <c r="C62" s="88" t="s">
        <v>609</v>
      </c>
      <c r="D62" s="88" t="str">
        <f t="shared" si="2"/>
        <v>さけみ眼科</v>
      </c>
      <c r="E62" s="88" t="s">
        <v>610</v>
      </c>
      <c r="F62" s="88" t="s">
        <v>611</v>
      </c>
      <c r="G62" s="88" t="s">
        <v>612</v>
      </c>
      <c r="H62" s="88" t="s">
        <v>612</v>
      </c>
      <c r="I62" s="88"/>
      <c r="J62" s="88" t="s">
        <v>281</v>
      </c>
      <c r="K62" s="88" t="s">
        <v>486</v>
      </c>
      <c r="L62" s="88" t="str">
        <f t="shared" ref="L62:L125" si="4">PHONETIC(C62)</f>
        <v>サケミガンカ</v>
      </c>
      <c r="M62" s="88" t="str">
        <f t="shared" ref="M62:M95" si="5">IF(L62="","ン未入力",VLOOKUP(CODE(L62),文字コード表,2,TRUE))</f>
        <v>サ</v>
      </c>
      <c r="N62" s="90" t="s">
        <v>110</v>
      </c>
      <c r="O62" s="90" t="s">
        <v>143</v>
      </c>
      <c r="P62" s="90" t="s">
        <v>123</v>
      </c>
      <c r="Q62" s="90" t="s">
        <v>613</v>
      </c>
      <c r="R62" s="90" t="s">
        <v>89</v>
      </c>
      <c r="S62" s="90"/>
      <c r="T62" s="88"/>
    </row>
    <row r="63" spans="1:20" s="105" customFormat="1">
      <c r="A63" s="93">
        <v>2000003548</v>
      </c>
      <c r="B63" s="94" t="s">
        <v>614</v>
      </c>
      <c r="C63" s="93" t="s">
        <v>615</v>
      </c>
      <c r="D63" s="88" t="str">
        <f t="shared" si="2"/>
        <v>医療法人社団一元会佐々木記念病院</v>
      </c>
      <c r="E63" s="93" t="s">
        <v>616</v>
      </c>
      <c r="F63" s="93" t="s">
        <v>617</v>
      </c>
      <c r="G63" s="93" t="s">
        <v>618</v>
      </c>
      <c r="H63" s="93" t="s">
        <v>619</v>
      </c>
      <c r="I63" s="93"/>
      <c r="J63" s="93" t="s">
        <v>292</v>
      </c>
      <c r="K63" s="93" t="s">
        <v>218</v>
      </c>
      <c r="L63" s="93" t="str">
        <f t="shared" si="4"/>
        <v>ササキキネンビョウイン</v>
      </c>
      <c r="M63" s="93" t="str">
        <f t="shared" si="5"/>
        <v>サ</v>
      </c>
      <c r="N63" s="95" t="s">
        <v>620</v>
      </c>
      <c r="O63" s="95" t="s">
        <v>621</v>
      </c>
      <c r="P63" s="95" t="s">
        <v>123</v>
      </c>
      <c r="Q63" s="95" t="s">
        <v>622</v>
      </c>
      <c r="R63" s="95" t="s">
        <v>134</v>
      </c>
      <c r="S63" s="95" t="s">
        <v>89</v>
      </c>
      <c r="T63" s="93" t="s">
        <v>623</v>
      </c>
    </row>
    <row r="64" spans="1:20">
      <c r="A64" s="88">
        <v>2000312757</v>
      </c>
      <c r="B64" s="89"/>
      <c r="C64" s="88" t="s">
        <v>624</v>
      </c>
      <c r="D64" s="88" t="str">
        <f t="shared" si="2"/>
        <v>狭山ヶ丘駅前耳鼻咽喉科アレルギー科</v>
      </c>
      <c r="E64" s="88" t="s">
        <v>625</v>
      </c>
      <c r="F64" s="88" t="s">
        <v>626</v>
      </c>
      <c r="G64" s="88" t="s">
        <v>627</v>
      </c>
      <c r="H64" s="88" t="s">
        <v>628</v>
      </c>
      <c r="I64" s="88"/>
      <c r="J64" s="88" t="s">
        <v>629</v>
      </c>
      <c r="K64" s="88" t="s">
        <v>486</v>
      </c>
      <c r="L64" s="88" t="str">
        <f t="shared" si="4"/>
        <v>サヤマガオカエキマエジビインコウカアレルギーカ</v>
      </c>
      <c r="M64" s="88" t="str">
        <f t="shared" si="5"/>
        <v>サ</v>
      </c>
      <c r="N64" s="90" t="s">
        <v>630</v>
      </c>
      <c r="O64" s="90" t="s">
        <v>631</v>
      </c>
      <c r="P64" s="90" t="s">
        <v>87</v>
      </c>
      <c r="Q64" s="90" t="s">
        <v>632</v>
      </c>
      <c r="R64" s="90" t="s">
        <v>89</v>
      </c>
      <c r="S64" s="90"/>
      <c r="T64" s="88" t="s">
        <v>633</v>
      </c>
    </row>
    <row r="65" spans="1:20">
      <c r="A65" s="88">
        <v>2000004048</v>
      </c>
      <c r="B65" s="89"/>
      <c r="C65" s="88" t="s">
        <v>634</v>
      </c>
      <c r="D65" s="88" t="str">
        <f t="shared" si="2"/>
        <v>島内科医院</v>
      </c>
      <c r="E65" s="88" t="s">
        <v>635</v>
      </c>
      <c r="F65" s="88" t="s">
        <v>636</v>
      </c>
      <c r="G65" s="88" t="s">
        <v>637</v>
      </c>
      <c r="H65" s="88" t="s">
        <v>638</v>
      </c>
      <c r="I65" s="88"/>
      <c r="J65" s="88" t="s">
        <v>639</v>
      </c>
      <c r="K65" s="88" t="s">
        <v>109</v>
      </c>
      <c r="L65" s="88" t="str">
        <f t="shared" si="4"/>
        <v>シマナイカイイン</v>
      </c>
      <c r="M65" s="88" t="str">
        <f t="shared" si="5"/>
        <v>サ</v>
      </c>
      <c r="N65" s="90" t="s">
        <v>110</v>
      </c>
      <c r="O65" s="90" t="s">
        <v>143</v>
      </c>
      <c r="P65" s="90" t="s">
        <v>123</v>
      </c>
      <c r="Q65" s="90" t="s">
        <v>640</v>
      </c>
      <c r="R65" s="90" t="s">
        <v>89</v>
      </c>
      <c r="S65" s="90"/>
      <c r="T65" s="88"/>
    </row>
    <row r="66" spans="1:20">
      <c r="A66" s="88">
        <v>2000298738</v>
      </c>
      <c r="B66" s="89"/>
      <c r="C66" s="88" t="s">
        <v>641</v>
      </c>
      <c r="D66" s="88" t="str">
        <f t="shared" si="2"/>
        <v>女性と家族のすみれクリニック</v>
      </c>
      <c r="E66" s="88" t="s">
        <v>642</v>
      </c>
      <c r="F66" s="88" t="s">
        <v>643</v>
      </c>
      <c r="G66" s="88" t="s">
        <v>644</v>
      </c>
      <c r="H66" s="88" t="s">
        <v>645</v>
      </c>
      <c r="I66" s="88"/>
      <c r="J66" s="88" t="s">
        <v>646</v>
      </c>
      <c r="K66" s="88" t="s">
        <v>142</v>
      </c>
      <c r="L66" s="88" t="str">
        <f t="shared" si="4"/>
        <v>ジョセイトカゾクノスミレクリニック</v>
      </c>
      <c r="M66" s="88" t="str">
        <f t="shared" si="5"/>
        <v>サ</v>
      </c>
      <c r="N66" s="90" t="s">
        <v>110</v>
      </c>
      <c r="O66" s="90" t="s">
        <v>143</v>
      </c>
      <c r="P66" s="90" t="s">
        <v>87</v>
      </c>
      <c r="Q66" s="90" t="s">
        <v>647</v>
      </c>
      <c r="R66" s="90" t="s">
        <v>89</v>
      </c>
      <c r="S66" s="90"/>
      <c r="T66" s="88"/>
    </row>
    <row r="67" spans="1:20">
      <c r="A67" s="88">
        <v>2000067432</v>
      </c>
      <c r="B67" s="89" t="s">
        <v>648</v>
      </c>
      <c r="C67" s="88" t="s">
        <v>649</v>
      </c>
      <c r="D67" s="88" t="str">
        <f t="shared" ref="D67:D130" si="6">B67&amp;C67</f>
        <v>医療法人学真会しんとこ耳鼻咽喉科医院</v>
      </c>
      <c r="E67" s="88" t="s">
        <v>650</v>
      </c>
      <c r="F67" s="88" t="s">
        <v>651</v>
      </c>
      <c r="G67" s="88" t="s">
        <v>652</v>
      </c>
      <c r="H67" s="88" t="s">
        <v>652</v>
      </c>
      <c r="I67" s="88"/>
      <c r="J67" s="88" t="s">
        <v>516</v>
      </c>
      <c r="K67" s="88" t="s">
        <v>517</v>
      </c>
      <c r="L67" s="88" t="str">
        <f t="shared" si="4"/>
        <v>シントコジビインコウカイイン</v>
      </c>
      <c r="M67" s="88" t="str">
        <f t="shared" si="5"/>
        <v>サ</v>
      </c>
      <c r="N67" s="90" t="s">
        <v>131</v>
      </c>
      <c r="O67" s="90" t="s">
        <v>494</v>
      </c>
      <c r="P67" s="90" t="s">
        <v>123</v>
      </c>
      <c r="Q67" s="90" t="s">
        <v>653</v>
      </c>
      <c r="R67" s="90" t="s">
        <v>89</v>
      </c>
      <c r="S67" s="90"/>
      <c r="T67" s="81"/>
    </row>
    <row r="68" spans="1:20">
      <c r="A68" s="88">
        <v>2000004109</v>
      </c>
      <c r="B68" s="89"/>
      <c r="C68" s="88" t="s">
        <v>654</v>
      </c>
      <c r="D68" s="88" t="str">
        <f t="shared" si="6"/>
        <v>新所沢キッズクリニック</v>
      </c>
      <c r="E68" s="88" t="s">
        <v>655</v>
      </c>
      <c r="F68" s="88" t="s">
        <v>656</v>
      </c>
      <c r="G68" s="88" t="s">
        <v>657</v>
      </c>
      <c r="H68" s="88" t="s">
        <v>658</v>
      </c>
      <c r="I68" s="88" t="s">
        <v>659</v>
      </c>
      <c r="J68" s="88" t="s">
        <v>660</v>
      </c>
      <c r="K68" s="88" t="s">
        <v>517</v>
      </c>
      <c r="L68" s="88" t="str">
        <f t="shared" si="4"/>
        <v>シントコロザワキッズクリニック</v>
      </c>
      <c r="M68" s="88" t="str">
        <f t="shared" si="5"/>
        <v>サ</v>
      </c>
      <c r="N68" s="90" t="s">
        <v>121</v>
      </c>
      <c r="O68" s="90" t="s">
        <v>122</v>
      </c>
      <c r="P68" s="90" t="s">
        <v>123</v>
      </c>
      <c r="Q68" s="90" t="s">
        <v>661</v>
      </c>
      <c r="R68" s="90" t="s">
        <v>134</v>
      </c>
      <c r="S68" s="90" t="s">
        <v>89</v>
      </c>
      <c r="T68" s="88"/>
    </row>
    <row r="69" spans="1:20">
      <c r="A69" s="88">
        <v>2000259161</v>
      </c>
      <c r="B69" s="89"/>
      <c r="C69" s="88" t="s">
        <v>662</v>
      </c>
      <c r="D69" s="88" t="str">
        <f t="shared" si="6"/>
        <v>新所沢クローバー小児科</v>
      </c>
      <c r="E69" s="88" t="s">
        <v>663</v>
      </c>
      <c r="F69" s="88" t="s">
        <v>664</v>
      </c>
      <c r="G69" s="88" t="s">
        <v>665</v>
      </c>
      <c r="H69" s="88" t="s">
        <v>666</v>
      </c>
      <c r="I69" s="88" t="s">
        <v>667</v>
      </c>
      <c r="J69" s="88" t="s">
        <v>162</v>
      </c>
      <c r="K69" s="88" t="s">
        <v>142</v>
      </c>
      <c r="L69" s="88" t="str">
        <f t="shared" si="4"/>
        <v>シントコロザワクローバーショウニカ</v>
      </c>
      <c r="M69" s="88" t="str">
        <f t="shared" si="5"/>
        <v>サ</v>
      </c>
      <c r="N69" s="90" t="s">
        <v>208</v>
      </c>
      <c r="O69" s="90" t="s">
        <v>209</v>
      </c>
      <c r="P69" s="90" t="s">
        <v>123</v>
      </c>
      <c r="Q69" s="90" t="s">
        <v>668</v>
      </c>
      <c r="R69" s="90" t="s">
        <v>89</v>
      </c>
      <c r="S69" s="90"/>
      <c r="T69" s="88"/>
    </row>
    <row r="70" spans="1:20">
      <c r="A70" s="88">
        <v>2000004239</v>
      </c>
      <c r="B70" s="89" t="s">
        <v>669</v>
      </c>
      <c r="C70" s="88" t="s">
        <v>670</v>
      </c>
      <c r="D70" s="88" t="str">
        <f t="shared" si="6"/>
        <v>医療法人清和会新所沢清和病院</v>
      </c>
      <c r="E70" s="88" t="s">
        <v>671</v>
      </c>
      <c r="F70" s="88" t="s">
        <v>672</v>
      </c>
      <c r="G70" s="88" t="s">
        <v>673</v>
      </c>
      <c r="H70" s="88" t="s">
        <v>674</v>
      </c>
      <c r="I70" s="88"/>
      <c r="J70" s="88" t="s">
        <v>675</v>
      </c>
      <c r="K70" s="88" t="s">
        <v>109</v>
      </c>
      <c r="L70" s="88" t="str">
        <f t="shared" si="4"/>
        <v>シントコロザワセイワビョウイン</v>
      </c>
      <c r="M70" s="88" t="str">
        <f t="shared" si="5"/>
        <v>サ</v>
      </c>
      <c r="N70" s="90" t="s">
        <v>131</v>
      </c>
      <c r="O70" s="90" t="s">
        <v>494</v>
      </c>
      <c r="P70" s="90" t="s">
        <v>123</v>
      </c>
      <c r="Q70" s="90" t="s">
        <v>676</v>
      </c>
      <c r="R70" s="90" t="s">
        <v>89</v>
      </c>
      <c r="S70" s="90"/>
      <c r="T70" s="88"/>
    </row>
    <row r="71" spans="1:20">
      <c r="A71" s="88">
        <v>2000003727</v>
      </c>
      <c r="B71" s="89"/>
      <c r="C71" s="88" t="s">
        <v>677</v>
      </c>
      <c r="D71" s="88" t="str">
        <f t="shared" si="6"/>
        <v>新所沢ひろ内科</v>
      </c>
      <c r="E71" s="88" t="s">
        <v>678</v>
      </c>
      <c r="F71" s="88" t="s">
        <v>679</v>
      </c>
      <c r="G71" s="88" t="s">
        <v>680</v>
      </c>
      <c r="H71" s="88" t="s">
        <v>681</v>
      </c>
      <c r="I71" s="88" t="s">
        <v>682</v>
      </c>
      <c r="J71" s="88" t="s">
        <v>516</v>
      </c>
      <c r="K71" s="88" t="s">
        <v>517</v>
      </c>
      <c r="L71" s="88" t="str">
        <f t="shared" si="4"/>
        <v>シントコロザワヒロナイカ</v>
      </c>
      <c r="M71" s="88" t="str">
        <f t="shared" si="5"/>
        <v>サ</v>
      </c>
      <c r="N71" s="90" t="s">
        <v>121</v>
      </c>
      <c r="O71" s="90" t="s">
        <v>122</v>
      </c>
      <c r="P71" s="90" t="s">
        <v>123</v>
      </c>
      <c r="Q71" s="90" t="s">
        <v>683</v>
      </c>
      <c r="R71" s="90" t="s">
        <v>89</v>
      </c>
      <c r="S71" s="90"/>
      <c r="T71" s="88"/>
    </row>
    <row r="72" spans="1:20">
      <c r="A72" s="88" t="s">
        <v>684</v>
      </c>
      <c r="B72" s="89"/>
      <c r="C72" s="88" t="s">
        <v>685</v>
      </c>
      <c r="D72" s="88" t="str">
        <f t="shared" si="6"/>
        <v>すえのぶ皮フ科、形成外科</v>
      </c>
      <c r="E72" s="88"/>
      <c r="F72" s="88" t="s">
        <v>686</v>
      </c>
      <c r="G72" s="88" t="s">
        <v>687</v>
      </c>
      <c r="H72" s="88" t="s">
        <v>688</v>
      </c>
      <c r="I72" s="88"/>
      <c r="J72" s="88" t="s">
        <v>425</v>
      </c>
      <c r="K72" s="88" t="s">
        <v>218</v>
      </c>
      <c r="L72" s="88" t="str">
        <f t="shared" si="4"/>
        <v>スエノブカワフカ、ケイセイゲカ</v>
      </c>
      <c r="M72" s="88" t="str">
        <f t="shared" si="5"/>
        <v>サ</v>
      </c>
      <c r="N72" s="90"/>
      <c r="O72" s="90"/>
      <c r="P72" s="90"/>
      <c r="Q72" s="90"/>
      <c r="R72" s="90"/>
      <c r="S72" s="90"/>
      <c r="T72" s="88" t="s">
        <v>689</v>
      </c>
    </row>
    <row r="73" spans="1:20">
      <c r="A73" s="88">
        <v>2000225057</v>
      </c>
      <c r="B73" s="89" t="s">
        <v>690</v>
      </c>
      <c r="C73" s="88" t="s">
        <v>691</v>
      </c>
      <c r="D73" s="88" t="str">
        <f t="shared" si="6"/>
        <v>医療法人社団弘惠会すぎうら乳腺消化器クリニック</v>
      </c>
      <c r="E73" s="88" t="s">
        <v>692</v>
      </c>
      <c r="F73" s="88" t="s">
        <v>693</v>
      </c>
      <c r="G73" s="88" t="s">
        <v>694</v>
      </c>
      <c r="H73" s="88" t="s">
        <v>695</v>
      </c>
      <c r="I73" s="88"/>
      <c r="J73" s="88" t="s">
        <v>162</v>
      </c>
      <c r="K73" s="88" t="s">
        <v>142</v>
      </c>
      <c r="L73" s="88" t="str">
        <f t="shared" si="4"/>
        <v>スギウラニュウセンショウカキクリニック</v>
      </c>
      <c r="M73" s="88" t="str">
        <f t="shared" si="5"/>
        <v>サ</v>
      </c>
      <c r="N73" s="90" t="s">
        <v>301</v>
      </c>
      <c r="O73" s="90" t="s">
        <v>696</v>
      </c>
      <c r="P73" s="90" t="s">
        <v>123</v>
      </c>
      <c r="Q73" s="90" t="s">
        <v>697</v>
      </c>
      <c r="R73" s="90" t="s">
        <v>89</v>
      </c>
      <c r="S73" s="90"/>
      <c r="T73" s="88"/>
    </row>
    <row r="74" spans="1:20">
      <c r="A74" s="88">
        <v>2000004184</v>
      </c>
      <c r="B74" s="89"/>
      <c r="C74" s="88" t="s">
        <v>698</v>
      </c>
      <c r="D74" s="88" t="str">
        <f t="shared" si="6"/>
        <v>鈴木内科医院</v>
      </c>
      <c r="E74" s="88" t="s">
        <v>699</v>
      </c>
      <c r="F74" s="88" t="s">
        <v>700</v>
      </c>
      <c r="G74" s="88" t="s">
        <v>701</v>
      </c>
      <c r="H74" s="88" t="s">
        <v>702</v>
      </c>
      <c r="I74" s="88" t="s">
        <v>703</v>
      </c>
      <c r="J74" s="88" t="s">
        <v>258</v>
      </c>
      <c r="K74" s="88" t="s">
        <v>197</v>
      </c>
      <c r="L74" s="88" t="str">
        <f t="shared" si="4"/>
        <v>スズキナイカイイン</v>
      </c>
      <c r="M74" s="88" t="str">
        <f t="shared" si="5"/>
        <v>サ</v>
      </c>
      <c r="N74" s="90" t="s">
        <v>249</v>
      </c>
      <c r="O74" s="90" t="s">
        <v>704</v>
      </c>
      <c r="P74" s="90" t="s">
        <v>123</v>
      </c>
      <c r="Q74" s="90" t="s">
        <v>705</v>
      </c>
      <c r="R74" s="90" t="s">
        <v>89</v>
      </c>
      <c r="S74" s="90"/>
      <c r="T74" s="88"/>
    </row>
    <row r="75" spans="1:20">
      <c r="A75" s="88" t="s">
        <v>706</v>
      </c>
      <c r="B75" s="89"/>
      <c r="C75" s="88" t="s">
        <v>707</v>
      </c>
      <c r="D75" s="88" t="str">
        <f t="shared" si="6"/>
        <v>スマイル・まやクリニック</v>
      </c>
      <c r="E75" s="88"/>
      <c r="F75" s="88" t="s">
        <v>708</v>
      </c>
      <c r="G75" s="88" t="s">
        <v>709</v>
      </c>
      <c r="H75" s="88" t="s">
        <v>710</v>
      </c>
      <c r="I75" s="88"/>
      <c r="J75" s="88" t="s">
        <v>292</v>
      </c>
      <c r="K75" s="88" t="s">
        <v>218</v>
      </c>
      <c r="L75" s="88" t="str">
        <f t="shared" si="4"/>
        <v>スマイル・マヤクリニック</v>
      </c>
      <c r="M75" s="88" t="str">
        <f t="shared" si="5"/>
        <v>サ</v>
      </c>
      <c r="N75" s="90"/>
      <c r="O75" s="90"/>
      <c r="P75" s="90"/>
      <c r="Q75" s="90"/>
      <c r="R75" s="90"/>
      <c r="S75" s="90"/>
      <c r="T75" s="88" t="s">
        <v>266</v>
      </c>
    </row>
    <row r="76" spans="1:20">
      <c r="A76" s="88">
        <v>2000004222</v>
      </c>
      <c r="B76" s="89" t="s">
        <v>711</v>
      </c>
      <c r="C76" s="88" t="s">
        <v>712</v>
      </c>
      <c r="D76" s="88" t="str">
        <f t="shared" si="6"/>
        <v>医療法人社団三泰会西部クリニック</v>
      </c>
      <c r="E76" s="88" t="s">
        <v>713</v>
      </c>
      <c r="F76" s="88" t="s">
        <v>714</v>
      </c>
      <c r="G76" s="88" t="s">
        <v>715</v>
      </c>
      <c r="H76" s="88" t="s">
        <v>716</v>
      </c>
      <c r="I76" s="88" t="s">
        <v>717</v>
      </c>
      <c r="J76" s="88" t="s">
        <v>718</v>
      </c>
      <c r="K76" s="88" t="s">
        <v>152</v>
      </c>
      <c r="L76" s="88" t="str">
        <f t="shared" si="4"/>
        <v>セイブクリニック</v>
      </c>
      <c r="M76" s="88" t="str">
        <f t="shared" si="5"/>
        <v>サ</v>
      </c>
      <c r="N76" s="90" t="s">
        <v>620</v>
      </c>
      <c r="O76" s="90" t="s">
        <v>621</v>
      </c>
      <c r="P76" s="90" t="s">
        <v>123</v>
      </c>
      <c r="Q76" s="90" t="s">
        <v>719</v>
      </c>
      <c r="R76" s="90" t="s">
        <v>134</v>
      </c>
      <c r="S76" s="90" t="s">
        <v>89</v>
      </c>
      <c r="T76" s="88"/>
    </row>
    <row r="77" spans="1:20">
      <c r="A77" s="88">
        <v>2000278997</v>
      </c>
      <c r="B77" s="88"/>
      <c r="C77" s="88" t="s">
        <v>720</v>
      </c>
      <c r="D77" s="88" t="str">
        <f t="shared" si="6"/>
        <v>せき循環器・内科クリニック</v>
      </c>
      <c r="E77" s="88" t="s">
        <v>721</v>
      </c>
      <c r="F77" s="88" t="s">
        <v>722</v>
      </c>
      <c r="G77" s="88" t="s">
        <v>723</v>
      </c>
      <c r="H77" s="88" t="s">
        <v>724</v>
      </c>
      <c r="I77" s="88"/>
      <c r="J77" s="88" t="s">
        <v>646</v>
      </c>
      <c r="K77" s="88" t="s">
        <v>142</v>
      </c>
      <c r="L77" s="88" t="str">
        <f t="shared" si="4"/>
        <v>セキジュンカンキ・ナイカクリニック</v>
      </c>
      <c r="M77" s="88" t="str">
        <f t="shared" si="5"/>
        <v>サ</v>
      </c>
      <c r="N77" s="90" t="s">
        <v>131</v>
      </c>
      <c r="O77" s="90" t="s">
        <v>494</v>
      </c>
      <c r="P77" s="90" t="s">
        <v>87</v>
      </c>
      <c r="Q77" s="90" t="s">
        <v>725</v>
      </c>
      <c r="R77" s="90" t="s">
        <v>89</v>
      </c>
      <c r="S77" s="90"/>
      <c r="T77" s="88"/>
    </row>
    <row r="78" spans="1:20">
      <c r="A78" s="88">
        <v>2000004126</v>
      </c>
      <c r="B78" s="89" t="s">
        <v>726</v>
      </c>
      <c r="C78" s="88" t="s">
        <v>727</v>
      </c>
      <c r="D78" s="88" t="str">
        <f t="shared" si="6"/>
        <v>医療法人慈桜会瀬戸病院</v>
      </c>
      <c r="E78" s="88" t="s">
        <v>728</v>
      </c>
      <c r="F78" s="88" t="s">
        <v>729</v>
      </c>
      <c r="G78" s="88" t="s">
        <v>730</v>
      </c>
      <c r="H78" s="88" t="s">
        <v>731</v>
      </c>
      <c r="I78" s="88" t="s">
        <v>732</v>
      </c>
      <c r="J78" s="88" t="s">
        <v>733</v>
      </c>
      <c r="K78" s="88" t="s">
        <v>218</v>
      </c>
      <c r="L78" s="88" t="str">
        <f t="shared" si="4"/>
        <v>セトビョウイン</v>
      </c>
      <c r="M78" s="88" t="str">
        <f t="shared" si="5"/>
        <v>サ</v>
      </c>
      <c r="N78" s="90" t="s">
        <v>208</v>
      </c>
      <c r="O78" s="90" t="s">
        <v>443</v>
      </c>
      <c r="P78" s="90" t="s">
        <v>123</v>
      </c>
      <c r="Q78" s="90" t="s">
        <v>734</v>
      </c>
      <c r="R78" s="90" t="s">
        <v>89</v>
      </c>
      <c r="S78" s="90"/>
      <c r="T78" s="88" t="s">
        <v>113</v>
      </c>
    </row>
    <row r="79" spans="1:20">
      <c r="A79" s="88">
        <v>2000329235</v>
      </c>
      <c r="B79" s="89" t="s">
        <v>735</v>
      </c>
      <c r="C79" s="88" t="s">
        <v>736</v>
      </c>
      <c r="D79" s="88" t="str">
        <f t="shared" si="6"/>
        <v>医療法人慈桜会瀬戸病院附属　所沢ウィメンズクリニック　とこたま</v>
      </c>
      <c r="E79" s="88" t="s">
        <v>737</v>
      </c>
      <c r="F79" s="88" t="s">
        <v>738</v>
      </c>
      <c r="G79" s="88" t="s">
        <v>739</v>
      </c>
      <c r="H79" s="88" t="s">
        <v>740</v>
      </c>
      <c r="I79" s="88"/>
      <c r="J79" s="88" t="s">
        <v>741</v>
      </c>
      <c r="K79" s="88" t="s">
        <v>742</v>
      </c>
      <c r="L79" s="88" t="str">
        <f>PHONETIC(C79)</f>
        <v>セトビョウインフゾク　トコロザワウィメンズクリニック　トコタマ</v>
      </c>
      <c r="M79" s="88" t="str">
        <f t="shared" si="5"/>
        <v>サ</v>
      </c>
      <c r="N79" s="106" t="s">
        <v>301</v>
      </c>
      <c r="O79" s="106" t="s">
        <v>407</v>
      </c>
      <c r="P79" s="106" t="s">
        <v>123</v>
      </c>
      <c r="Q79" s="106" t="s">
        <v>743</v>
      </c>
      <c r="R79" s="90" t="s">
        <v>89</v>
      </c>
      <c r="S79" s="90"/>
      <c r="T79" s="88" t="s">
        <v>744</v>
      </c>
    </row>
    <row r="80" spans="1:20">
      <c r="A80" s="88">
        <v>2000287558</v>
      </c>
      <c r="B80" s="88" t="s">
        <v>745</v>
      </c>
      <c r="C80" s="88" t="s">
        <v>746</v>
      </c>
      <c r="D80" s="88" t="str">
        <f t="shared" si="6"/>
        <v>医療法人社団メドプリーストそらいろファミリークリニック</v>
      </c>
      <c r="E80" s="88" t="s">
        <v>747</v>
      </c>
      <c r="F80" s="88" t="s">
        <v>748</v>
      </c>
      <c r="G80" s="88" t="s">
        <v>749</v>
      </c>
      <c r="H80" s="88" t="s">
        <v>750</v>
      </c>
      <c r="I80" s="88" t="s">
        <v>751</v>
      </c>
      <c r="J80" s="88" t="s">
        <v>646</v>
      </c>
      <c r="K80" s="88" t="s">
        <v>163</v>
      </c>
      <c r="L80" s="88" t="str">
        <f t="shared" si="4"/>
        <v>ソライロファミリークリニック</v>
      </c>
      <c r="M80" s="88" t="str">
        <f t="shared" si="5"/>
        <v>サ</v>
      </c>
      <c r="N80" s="90" t="s">
        <v>97</v>
      </c>
      <c r="O80" s="90" t="s">
        <v>752</v>
      </c>
      <c r="P80" s="90" t="s">
        <v>87</v>
      </c>
      <c r="Q80" s="90" t="s">
        <v>753</v>
      </c>
      <c r="R80" s="90" t="s">
        <v>89</v>
      </c>
      <c r="S80" s="90"/>
      <c r="T80" s="88" t="s">
        <v>754</v>
      </c>
    </row>
    <row r="81" spans="1:20">
      <c r="A81" s="88">
        <v>2000004278</v>
      </c>
      <c r="B81" s="89" t="s">
        <v>755</v>
      </c>
      <c r="C81" s="88" t="s">
        <v>756</v>
      </c>
      <c r="D81" s="88" t="str">
        <f t="shared" si="6"/>
        <v>医療法人社団高橋会高橋眼科医院</v>
      </c>
      <c r="E81" s="88" t="s">
        <v>757</v>
      </c>
      <c r="F81" s="88" t="s">
        <v>758</v>
      </c>
      <c r="G81" s="88" t="s">
        <v>759</v>
      </c>
      <c r="H81" s="88" t="s">
        <v>759</v>
      </c>
      <c r="I81" s="88"/>
      <c r="J81" s="88" t="s">
        <v>292</v>
      </c>
      <c r="K81" s="88" t="s">
        <v>218</v>
      </c>
      <c r="L81" s="88" t="str">
        <f t="shared" si="4"/>
        <v>タカハシガンカイイン</v>
      </c>
      <c r="M81" s="88" t="str">
        <f t="shared" si="5"/>
        <v>タ</v>
      </c>
      <c r="N81" s="90" t="s">
        <v>110</v>
      </c>
      <c r="O81" s="90" t="s">
        <v>189</v>
      </c>
      <c r="P81" s="90" t="s">
        <v>123</v>
      </c>
      <c r="Q81" s="90" t="s">
        <v>760</v>
      </c>
      <c r="R81" s="90" t="s">
        <v>89</v>
      </c>
      <c r="S81" s="90"/>
      <c r="T81" s="88"/>
    </row>
    <row r="82" spans="1:20">
      <c r="A82" s="88">
        <v>2000004280</v>
      </c>
      <c r="B82" s="89" t="s">
        <v>136</v>
      </c>
      <c r="C82" s="88" t="s">
        <v>761</v>
      </c>
      <c r="D82" s="88" t="str">
        <f t="shared" si="6"/>
        <v>医療法人高橋耳鼻咽喉科医院</v>
      </c>
      <c r="E82" s="88" t="s">
        <v>762</v>
      </c>
      <c r="F82" s="88" t="s">
        <v>763</v>
      </c>
      <c r="G82" s="88" t="s">
        <v>764</v>
      </c>
      <c r="H82" s="88" t="s">
        <v>765</v>
      </c>
      <c r="I82" s="88"/>
      <c r="J82" s="88" t="s">
        <v>162</v>
      </c>
      <c r="K82" s="88" t="s">
        <v>142</v>
      </c>
      <c r="L82" s="88" t="str">
        <f t="shared" si="4"/>
        <v>タカハシジビインコウカイイン</v>
      </c>
      <c r="M82" s="88" t="str">
        <f t="shared" si="5"/>
        <v>タ</v>
      </c>
      <c r="N82" s="90" t="s">
        <v>110</v>
      </c>
      <c r="O82" s="90" t="s">
        <v>143</v>
      </c>
      <c r="P82" s="90" t="s">
        <v>123</v>
      </c>
      <c r="Q82" s="90" t="s">
        <v>766</v>
      </c>
      <c r="R82" s="90" t="s">
        <v>89</v>
      </c>
      <c r="S82" s="90"/>
      <c r="T82" s="88"/>
    </row>
    <row r="83" spans="1:20">
      <c r="A83" s="88">
        <v>2000191975</v>
      </c>
      <c r="B83" s="89" t="s">
        <v>767</v>
      </c>
      <c r="C83" s="88" t="s">
        <v>768</v>
      </c>
      <c r="D83" s="88" t="str">
        <f t="shared" si="6"/>
        <v>医療法人社団清愛会　田中耳鼻いんこう科</v>
      </c>
      <c r="E83" s="88" t="s">
        <v>769</v>
      </c>
      <c r="F83" s="88" t="s">
        <v>770</v>
      </c>
      <c r="G83" s="88" t="s">
        <v>771</v>
      </c>
      <c r="H83" s="88" t="s">
        <v>771</v>
      </c>
      <c r="I83" s="88"/>
      <c r="J83" s="88" t="s">
        <v>772</v>
      </c>
      <c r="K83" s="88" t="s">
        <v>486</v>
      </c>
      <c r="L83" s="88" t="str">
        <f t="shared" si="4"/>
        <v>タナカジビインコウカ</v>
      </c>
      <c r="M83" s="88" t="str">
        <f t="shared" si="5"/>
        <v>タ</v>
      </c>
      <c r="N83" s="90" t="s">
        <v>153</v>
      </c>
      <c r="O83" s="90" t="s">
        <v>154</v>
      </c>
      <c r="P83" s="90" t="s">
        <v>123</v>
      </c>
      <c r="Q83" s="90" t="s">
        <v>773</v>
      </c>
      <c r="R83" s="90" t="s">
        <v>89</v>
      </c>
      <c r="S83" s="90"/>
      <c r="T83" s="81"/>
    </row>
    <row r="84" spans="1:20">
      <c r="A84" s="88">
        <v>2000004582</v>
      </c>
      <c r="B84" s="89" t="s">
        <v>774</v>
      </c>
      <c r="C84" s="88" t="s">
        <v>775</v>
      </c>
      <c r="D84" s="88" t="str">
        <f t="shared" si="6"/>
        <v>医療法人社団風韻会デルタクリニック</v>
      </c>
      <c r="E84" s="88" t="s">
        <v>776</v>
      </c>
      <c r="F84" s="88" t="s">
        <v>777</v>
      </c>
      <c r="G84" s="88" t="s">
        <v>778</v>
      </c>
      <c r="H84" s="88" t="s">
        <v>779</v>
      </c>
      <c r="I84" s="88"/>
      <c r="J84" s="88" t="s">
        <v>780</v>
      </c>
      <c r="K84" s="88" t="s">
        <v>218</v>
      </c>
      <c r="L84" s="88" t="str">
        <f t="shared" si="4"/>
        <v>デルタクリニック</v>
      </c>
      <c r="M84" s="88" t="str">
        <f t="shared" si="5"/>
        <v>タ</v>
      </c>
      <c r="N84" s="90" t="s">
        <v>781</v>
      </c>
      <c r="O84" s="90" t="s">
        <v>782</v>
      </c>
      <c r="P84" s="90" t="s">
        <v>123</v>
      </c>
      <c r="Q84" s="90" t="s">
        <v>783</v>
      </c>
      <c r="R84" s="90" t="s">
        <v>89</v>
      </c>
      <c r="S84" s="90"/>
      <c r="T84" s="88"/>
    </row>
    <row r="85" spans="1:20">
      <c r="A85" s="88">
        <v>2000004404</v>
      </c>
      <c r="B85" s="89" t="s">
        <v>136</v>
      </c>
      <c r="C85" s="88" t="s">
        <v>784</v>
      </c>
      <c r="D85" s="88" t="str">
        <f t="shared" si="6"/>
        <v>医療法人徳島内科クリニック</v>
      </c>
      <c r="E85" s="88" t="s">
        <v>785</v>
      </c>
      <c r="F85" s="88" t="s">
        <v>786</v>
      </c>
      <c r="G85" s="88" t="s">
        <v>787</v>
      </c>
      <c r="H85" s="88" t="s">
        <v>788</v>
      </c>
      <c r="I85" s="88" t="s">
        <v>789</v>
      </c>
      <c r="J85" s="88" t="s">
        <v>315</v>
      </c>
      <c r="K85" s="88" t="s">
        <v>152</v>
      </c>
      <c r="L85" s="88" t="str">
        <f t="shared" si="4"/>
        <v>トクシマナイカクリニック</v>
      </c>
      <c r="M85" s="88" t="str">
        <f t="shared" si="5"/>
        <v>タ</v>
      </c>
      <c r="N85" s="90" t="s">
        <v>164</v>
      </c>
      <c r="O85" s="90" t="s">
        <v>283</v>
      </c>
      <c r="P85" s="90" t="s">
        <v>123</v>
      </c>
      <c r="Q85" s="90" t="s">
        <v>790</v>
      </c>
      <c r="R85" s="90" t="s">
        <v>89</v>
      </c>
      <c r="S85" s="90"/>
      <c r="T85" s="88"/>
    </row>
    <row r="86" spans="1:20">
      <c r="A86" s="88">
        <v>2000004411</v>
      </c>
      <c r="B86" s="89"/>
      <c r="C86" s="88" t="s">
        <v>791</v>
      </c>
      <c r="D86" s="88" t="str">
        <f t="shared" si="6"/>
        <v>所沢秋津診療所</v>
      </c>
      <c r="E86" s="88" t="s">
        <v>792</v>
      </c>
      <c r="F86" s="88" t="s">
        <v>793</v>
      </c>
      <c r="G86" s="88" t="s">
        <v>794</v>
      </c>
      <c r="H86" s="88" t="s">
        <v>794</v>
      </c>
      <c r="I86" s="88"/>
      <c r="J86" s="88" t="s">
        <v>299</v>
      </c>
      <c r="K86" s="88" t="s">
        <v>300</v>
      </c>
      <c r="L86" s="88" t="str">
        <f t="shared" si="4"/>
        <v>トコロザワアキツシンリョウジョ</v>
      </c>
      <c r="M86" s="88" t="str">
        <f t="shared" si="5"/>
        <v>タ</v>
      </c>
      <c r="N86" s="90" t="s">
        <v>110</v>
      </c>
      <c r="O86" s="90" t="s">
        <v>189</v>
      </c>
      <c r="P86" s="90" t="s">
        <v>123</v>
      </c>
      <c r="Q86" s="90" t="s">
        <v>795</v>
      </c>
      <c r="R86" s="90" t="s">
        <v>89</v>
      </c>
      <c r="S86" s="90"/>
      <c r="T86" s="88"/>
    </row>
    <row r="87" spans="1:20">
      <c r="A87" s="88">
        <v>2000003530</v>
      </c>
      <c r="B87" s="89" t="s">
        <v>796</v>
      </c>
      <c r="C87" s="88" t="s">
        <v>797</v>
      </c>
      <c r="D87" s="88" t="str">
        <f t="shared" si="6"/>
        <v>医療法人社団石川記念会所沢石川クリニック</v>
      </c>
      <c r="E87" s="88" t="s">
        <v>798</v>
      </c>
      <c r="F87" s="88" t="s">
        <v>799</v>
      </c>
      <c r="G87" s="88" t="s">
        <v>800</v>
      </c>
      <c r="H87" s="88" t="s">
        <v>801</v>
      </c>
      <c r="I87" s="88"/>
      <c r="J87" s="88" t="s">
        <v>425</v>
      </c>
      <c r="K87" s="88" t="s">
        <v>218</v>
      </c>
      <c r="L87" s="88" t="str">
        <f t="shared" si="4"/>
        <v>トコロザワイシカワクリニック</v>
      </c>
      <c r="M87" s="88" t="str">
        <f t="shared" si="5"/>
        <v>タ</v>
      </c>
      <c r="N87" s="90" t="s">
        <v>97</v>
      </c>
      <c r="O87" s="90" t="s">
        <v>802</v>
      </c>
      <c r="P87" s="90" t="s">
        <v>123</v>
      </c>
      <c r="Q87" s="90" t="s">
        <v>803</v>
      </c>
      <c r="R87" s="90" t="s">
        <v>89</v>
      </c>
      <c r="S87" s="90"/>
      <c r="T87" s="88" t="s">
        <v>113</v>
      </c>
    </row>
    <row r="88" spans="1:20">
      <c r="A88" s="88">
        <v>2000311469</v>
      </c>
      <c r="B88" s="89"/>
      <c r="C88" s="88" t="s">
        <v>804</v>
      </c>
      <c r="D88" s="88" t="str">
        <f t="shared" si="6"/>
        <v>所沢いそのクリニック</v>
      </c>
      <c r="E88" s="88" t="s">
        <v>805</v>
      </c>
      <c r="F88" s="88" t="s">
        <v>806</v>
      </c>
      <c r="G88" s="88" t="s">
        <v>807</v>
      </c>
      <c r="H88" s="88" t="s">
        <v>808</v>
      </c>
      <c r="I88" s="88"/>
      <c r="J88" s="88" t="s">
        <v>809</v>
      </c>
      <c r="K88" s="88" t="s">
        <v>810</v>
      </c>
      <c r="L88" s="88" t="str">
        <f t="shared" si="4"/>
        <v>トコロザワイソノクリニック</v>
      </c>
      <c r="M88" s="88" t="str">
        <f t="shared" si="5"/>
        <v>タ</v>
      </c>
      <c r="N88" s="90" t="s">
        <v>811</v>
      </c>
      <c r="O88" s="90" t="s">
        <v>812</v>
      </c>
      <c r="P88" s="90" t="s">
        <v>87</v>
      </c>
      <c r="Q88" s="90" t="s">
        <v>813</v>
      </c>
      <c r="R88" s="90" t="s">
        <v>89</v>
      </c>
      <c r="S88" s="90"/>
      <c r="T88" s="88" t="s">
        <v>814</v>
      </c>
    </row>
    <row r="89" spans="1:20">
      <c r="A89" s="88">
        <v>2000307646</v>
      </c>
      <c r="B89" s="89"/>
      <c r="C89" s="88" t="s">
        <v>815</v>
      </c>
      <c r="D89" s="88" t="str">
        <f t="shared" si="6"/>
        <v>所沢胃腸科・内科・外科</v>
      </c>
      <c r="E89" s="88" t="s">
        <v>816</v>
      </c>
      <c r="F89" s="88" t="s">
        <v>817</v>
      </c>
      <c r="G89" s="88" t="s">
        <v>818</v>
      </c>
      <c r="H89" s="88" t="s">
        <v>819</v>
      </c>
      <c r="I89" s="88"/>
      <c r="J89" s="88" t="s">
        <v>820</v>
      </c>
      <c r="K89" s="88" t="s">
        <v>218</v>
      </c>
      <c r="L89" s="88" t="str">
        <f t="shared" si="4"/>
        <v>トコロザワイチョウカ・ナイカ・ゲカ</v>
      </c>
      <c r="M89" s="88" t="str">
        <f t="shared" si="5"/>
        <v>タ</v>
      </c>
      <c r="N89" s="90" t="s">
        <v>821</v>
      </c>
      <c r="O89" s="90" t="s">
        <v>822</v>
      </c>
      <c r="P89" s="90" t="s">
        <v>87</v>
      </c>
      <c r="Q89" s="90" t="s">
        <v>823</v>
      </c>
      <c r="R89" s="90" t="s">
        <v>89</v>
      </c>
      <c r="S89" s="90"/>
      <c r="T89" s="88"/>
    </row>
    <row r="90" spans="1:20">
      <c r="A90" s="88">
        <v>2000330748</v>
      </c>
      <c r="B90" s="89"/>
      <c r="C90" s="88" t="s">
        <v>824</v>
      </c>
      <c r="D90" s="88" t="str">
        <f t="shared" si="6"/>
        <v>所沢駅前クリニック</v>
      </c>
      <c r="E90" s="88" t="s">
        <v>825</v>
      </c>
      <c r="F90" s="88" t="s">
        <v>826</v>
      </c>
      <c r="G90" s="88" t="s">
        <v>827</v>
      </c>
      <c r="H90" s="88" t="s">
        <v>828</v>
      </c>
      <c r="I90" s="88"/>
      <c r="J90" s="88" t="s">
        <v>741</v>
      </c>
      <c r="K90" s="88" t="s">
        <v>152</v>
      </c>
      <c r="L90" s="88" t="str">
        <f t="shared" si="4"/>
        <v>トコロザワエキマエクリニック</v>
      </c>
      <c r="M90" s="88" t="str">
        <f t="shared" si="5"/>
        <v>タ</v>
      </c>
      <c r="N90" s="90" t="s">
        <v>97</v>
      </c>
      <c r="O90" s="90" t="s">
        <v>1542</v>
      </c>
      <c r="P90" s="90" t="s">
        <v>87</v>
      </c>
      <c r="Q90" s="90" t="s">
        <v>1543</v>
      </c>
      <c r="R90" s="90" t="s">
        <v>89</v>
      </c>
      <c r="S90" s="90"/>
      <c r="T90" s="88" t="s">
        <v>829</v>
      </c>
    </row>
    <row r="91" spans="1:20">
      <c r="A91" s="88" t="s">
        <v>830</v>
      </c>
      <c r="B91" s="89"/>
      <c r="C91" s="88" t="s">
        <v>831</v>
      </c>
      <c r="D91" s="88" t="str">
        <f t="shared" si="6"/>
        <v>所沢駅前ひだか消化器内科肛門内視鏡クリニック</v>
      </c>
      <c r="E91" s="107"/>
      <c r="F91" s="88" t="s">
        <v>832</v>
      </c>
      <c r="G91" s="88" t="s">
        <v>833</v>
      </c>
      <c r="H91" s="88" t="s">
        <v>834</v>
      </c>
      <c r="I91" s="88"/>
      <c r="J91" s="88" t="s">
        <v>835</v>
      </c>
      <c r="K91" s="88" t="s">
        <v>218</v>
      </c>
      <c r="L91" s="88" t="str">
        <f>PHONETIC(C91)</f>
        <v>トコロザワエキマエヒダカショウカキナイカコウモンナイシキョウクリニック</v>
      </c>
      <c r="M91" s="88" t="str">
        <f t="shared" si="5"/>
        <v>タ</v>
      </c>
      <c r="N91" s="106"/>
      <c r="O91" s="106"/>
      <c r="P91" s="106"/>
      <c r="Q91" s="106"/>
      <c r="R91" s="106"/>
      <c r="S91" s="106"/>
      <c r="T91" s="88" t="s">
        <v>836</v>
      </c>
    </row>
    <row r="92" spans="1:20">
      <c r="A92" s="88">
        <v>2000003874</v>
      </c>
      <c r="B92" s="89" t="s">
        <v>837</v>
      </c>
      <c r="C92" s="88" t="s">
        <v>838</v>
      </c>
      <c r="D92" s="88" t="str">
        <f t="shared" si="6"/>
        <v>医療法人恒心会所沢眼科クリニック</v>
      </c>
      <c r="E92" s="124" t="s">
        <v>839</v>
      </c>
      <c r="F92" s="88" t="s">
        <v>840</v>
      </c>
      <c r="G92" s="88" t="s">
        <v>841</v>
      </c>
      <c r="H92" s="88" t="s">
        <v>842</v>
      </c>
      <c r="I92" s="88"/>
      <c r="J92" s="88" t="s">
        <v>425</v>
      </c>
      <c r="K92" s="88" t="s">
        <v>218</v>
      </c>
      <c r="L92" s="88" t="str">
        <f t="shared" si="4"/>
        <v>トコロザワガンカクリニック</v>
      </c>
      <c r="M92" s="88" t="str">
        <f t="shared" si="5"/>
        <v>タ</v>
      </c>
      <c r="N92" s="90" t="s">
        <v>198</v>
      </c>
      <c r="O92" s="90" t="s">
        <v>843</v>
      </c>
      <c r="P92" s="90" t="s">
        <v>123</v>
      </c>
      <c r="Q92" s="90" t="s">
        <v>844</v>
      </c>
      <c r="R92" s="90" t="s">
        <v>89</v>
      </c>
      <c r="S92" s="90"/>
      <c r="T92" s="88" t="s">
        <v>113</v>
      </c>
    </row>
    <row r="93" spans="1:20">
      <c r="A93" s="88">
        <v>2000004412</v>
      </c>
      <c r="B93" s="89" t="s">
        <v>845</v>
      </c>
      <c r="C93" s="88" t="s">
        <v>846</v>
      </c>
      <c r="D93" s="88" t="str">
        <f t="shared" si="6"/>
        <v>医療法人社団　忠尽会所沢肛門病院</v>
      </c>
      <c r="E93" s="88" t="s">
        <v>847</v>
      </c>
      <c r="F93" s="88" t="s">
        <v>848</v>
      </c>
      <c r="G93" s="88" t="s">
        <v>849</v>
      </c>
      <c r="H93" s="88" t="s">
        <v>850</v>
      </c>
      <c r="I93" s="88"/>
      <c r="J93" s="88" t="s">
        <v>258</v>
      </c>
      <c r="K93" s="88" t="s">
        <v>197</v>
      </c>
      <c r="L93" s="88" t="str">
        <f t="shared" si="4"/>
        <v>トコロザワコウモンビョウイン</v>
      </c>
      <c r="M93" s="88" t="str">
        <f t="shared" si="5"/>
        <v>タ</v>
      </c>
      <c r="N93" s="90" t="s">
        <v>110</v>
      </c>
      <c r="O93" s="90" t="s">
        <v>174</v>
      </c>
      <c r="P93" s="90" t="s">
        <v>123</v>
      </c>
      <c r="Q93" s="90" t="s">
        <v>851</v>
      </c>
      <c r="R93" s="90" t="s">
        <v>134</v>
      </c>
      <c r="S93" s="90" t="s">
        <v>134</v>
      </c>
      <c r="T93" s="81" t="s">
        <v>852</v>
      </c>
    </row>
    <row r="94" spans="1:20">
      <c r="A94" s="88">
        <v>2000018886</v>
      </c>
      <c r="B94" s="89" t="s">
        <v>853</v>
      </c>
      <c r="C94" s="88" t="s">
        <v>854</v>
      </c>
      <c r="D94" s="88" t="str">
        <f t="shared" si="6"/>
        <v>医療法人社団幸悠会所沢慈光病院</v>
      </c>
      <c r="E94" s="88" t="s">
        <v>855</v>
      </c>
      <c r="F94" s="88" t="s">
        <v>856</v>
      </c>
      <c r="G94" s="88" t="s">
        <v>857</v>
      </c>
      <c r="H94" s="88" t="s">
        <v>858</v>
      </c>
      <c r="I94" s="88"/>
      <c r="J94" s="88" t="s">
        <v>639</v>
      </c>
      <c r="K94" s="88" t="s">
        <v>109</v>
      </c>
      <c r="L94" s="88" t="str">
        <f t="shared" si="4"/>
        <v>トコロザワジコウビョウイン</v>
      </c>
      <c r="M94" s="88" t="str">
        <f t="shared" si="5"/>
        <v>タ</v>
      </c>
      <c r="N94" s="90" t="s">
        <v>110</v>
      </c>
      <c r="O94" s="90" t="s">
        <v>189</v>
      </c>
      <c r="P94" s="90" t="s">
        <v>123</v>
      </c>
      <c r="Q94" s="90" t="s">
        <v>859</v>
      </c>
      <c r="R94" s="90" t="s">
        <v>89</v>
      </c>
      <c r="S94" s="90"/>
      <c r="T94" s="88" t="s">
        <v>113</v>
      </c>
    </row>
    <row r="95" spans="1:20">
      <c r="A95" s="88">
        <v>2000004414</v>
      </c>
      <c r="B95" s="89"/>
      <c r="C95" s="88" t="s">
        <v>860</v>
      </c>
      <c r="D95" s="88" t="str">
        <f t="shared" si="6"/>
        <v>所沢市市民医療センター</v>
      </c>
      <c r="E95" s="88" t="s">
        <v>861</v>
      </c>
      <c r="F95" s="88" t="s">
        <v>862</v>
      </c>
      <c r="G95" s="88" t="s">
        <v>863</v>
      </c>
      <c r="H95" s="88" t="s">
        <v>864</v>
      </c>
      <c r="I95" s="88" t="s">
        <v>865</v>
      </c>
      <c r="J95" s="88" t="s">
        <v>299</v>
      </c>
      <c r="K95" s="88" t="s">
        <v>300</v>
      </c>
      <c r="L95" s="88" t="str">
        <f t="shared" si="4"/>
        <v>トコロザワシシミンイリョウセンター</v>
      </c>
      <c r="M95" s="88" t="str">
        <f t="shared" si="5"/>
        <v>タ</v>
      </c>
      <c r="N95" s="90" t="s">
        <v>164</v>
      </c>
      <c r="O95" s="90" t="s">
        <v>283</v>
      </c>
      <c r="P95" s="90" t="s">
        <v>123</v>
      </c>
      <c r="Q95" s="90" t="s">
        <v>866</v>
      </c>
      <c r="R95" s="90" t="s">
        <v>89</v>
      </c>
      <c r="S95" s="90"/>
      <c r="T95" s="81" t="s">
        <v>867</v>
      </c>
    </row>
    <row r="96" spans="1:20">
      <c r="A96" s="88">
        <v>2000004415</v>
      </c>
      <c r="B96" s="89"/>
      <c r="C96" s="88" t="s">
        <v>868</v>
      </c>
      <c r="D96" s="88" t="str">
        <f t="shared" si="6"/>
        <v>所沢耳鼻咽喉科</v>
      </c>
      <c r="E96" s="88" t="s">
        <v>869</v>
      </c>
      <c r="F96" s="88" t="s">
        <v>870</v>
      </c>
      <c r="G96" s="88" t="s">
        <v>871</v>
      </c>
      <c r="H96" s="88" t="s">
        <v>872</v>
      </c>
      <c r="I96" s="88"/>
      <c r="J96" s="88" t="s">
        <v>315</v>
      </c>
      <c r="K96" s="88" t="s">
        <v>152</v>
      </c>
      <c r="L96" s="88" t="str">
        <f t="shared" si="4"/>
        <v>トコロザワジビインコウカ</v>
      </c>
      <c r="M96" s="88" t="str">
        <f t="shared" ref="M96:M128" si="7">IF(L96="","ン未入力",VLOOKUP(CODE(L96),文字コード表,2,TRUE))</f>
        <v>タ</v>
      </c>
      <c r="N96" s="90" t="s">
        <v>85</v>
      </c>
      <c r="O96" s="90" t="s">
        <v>316</v>
      </c>
      <c r="P96" s="90" t="s">
        <v>123</v>
      </c>
      <c r="Q96" s="90" t="s">
        <v>873</v>
      </c>
      <c r="R96" s="90" t="s">
        <v>89</v>
      </c>
      <c r="S96" s="90"/>
      <c r="T96" s="88"/>
    </row>
    <row r="97" spans="1:20">
      <c r="A97" s="88">
        <v>2000004855</v>
      </c>
      <c r="B97" s="89" t="s">
        <v>874</v>
      </c>
      <c r="C97" s="88" t="s">
        <v>875</v>
      </c>
      <c r="D97" s="88" t="str">
        <f t="shared" si="6"/>
        <v>医療法人社団和栄会所沢腎クリニック</v>
      </c>
      <c r="E97" s="88" t="s">
        <v>876</v>
      </c>
      <c r="F97" s="88" t="s">
        <v>877</v>
      </c>
      <c r="G97" s="88" t="s">
        <v>878</v>
      </c>
      <c r="H97" s="88" t="s">
        <v>879</v>
      </c>
      <c r="I97" s="88"/>
      <c r="J97" s="88" t="s">
        <v>880</v>
      </c>
      <c r="K97" s="88" t="s">
        <v>881</v>
      </c>
      <c r="L97" s="88" t="str">
        <f t="shared" si="4"/>
        <v>トコロザワジンクリニック</v>
      </c>
      <c r="M97" s="88" t="str">
        <f t="shared" si="7"/>
        <v>タ</v>
      </c>
      <c r="N97" s="90" t="s">
        <v>131</v>
      </c>
      <c r="O97" s="90" t="s">
        <v>494</v>
      </c>
      <c r="P97" s="90" t="s">
        <v>123</v>
      </c>
      <c r="Q97" s="90" t="s">
        <v>882</v>
      </c>
      <c r="R97" s="90" t="s">
        <v>89</v>
      </c>
      <c r="S97" s="90"/>
      <c r="T97" s="88"/>
    </row>
    <row r="98" spans="1:20">
      <c r="A98" s="88">
        <v>2000003581</v>
      </c>
      <c r="B98" s="89" t="s">
        <v>565</v>
      </c>
      <c r="C98" s="88" t="s">
        <v>883</v>
      </c>
      <c r="D98" s="88" t="str">
        <f t="shared" si="6"/>
        <v>医療生協さいたま生活協同組合所沢診療所</v>
      </c>
      <c r="E98" s="88" t="s">
        <v>567</v>
      </c>
      <c r="F98" s="88" t="s">
        <v>884</v>
      </c>
      <c r="G98" s="88" t="s">
        <v>885</v>
      </c>
      <c r="H98" s="88" t="s">
        <v>886</v>
      </c>
      <c r="I98" s="88"/>
      <c r="J98" s="88" t="s">
        <v>450</v>
      </c>
      <c r="K98" s="88" t="s">
        <v>218</v>
      </c>
      <c r="L98" s="88" t="str">
        <f t="shared" si="4"/>
        <v>トコロザワシンリョウジョ</v>
      </c>
      <c r="M98" s="88" t="str">
        <f t="shared" si="7"/>
        <v>タ</v>
      </c>
      <c r="N98" s="90" t="s">
        <v>121</v>
      </c>
      <c r="O98" s="90" t="s">
        <v>229</v>
      </c>
      <c r="P98" s="90" t="s">
        <v>123</v>
      </c>
      <c r="Q98" s="90" t="s">
        <v>887</v>
      </c>
      <c r="R98" s="90" t="s">
        <v>89</v>
      </c>
      <c r="S98" s="90"/>
      <c r="T98" s="88" t="s">
        <v>113</v>
      </c>
    </row>
    <row r="99" spans="1:20">
      <c r="A99" s="88">
        <v>2000004055</v>
      </c>
      <c r="B99" s="89" t="s">
        <v>888</v>
      </c>
      <c r="C99" s="88" t="s">
        <v>889</v>
      </c>
      <c r="D99" s="88" t="str">
        <f t="shared" si="6"/>
        <v>医療法人社団秀栄会所沢第一病院</v>
      </c>
      <c r="E99" s="88" t="s">
        <v>890</v>
      </c>
      <c r="F99" s="88" t="s">
        <v>891</v>
      </c>
      <c r="G99" s="88" t="s">
        <v>892</v>
      </c>
      <c r="H99" s="88" t="s">
        <v>893</v>
      </c>
      <c r="I99" s="88"/>
      <c r="J99" s="88" t="s">
        <v>880</v>
      </c>
      <c r="K99" s="88" t="s">
        <v>300</v>
      </c>
      <c r="L99" s="88" t="str">
        <f t="shared" si="4"/>
        <v>トコロザワダイイチビョウイン</v>
      </c>
      <c r="M99" s="88" t="str">
        <f t="shared" si="7"/>
        <v>タ</v>
      </c>
      <c r="N99" s="90" t="s">
        <v>121</v>
      </c>
      <c r="O99" s="90" t="s">
        <v>122</v>
      </c>
      <c r="P99" s="90" t="s">
        <v>123</v>
      </c>
      <c r="Q99" s="90" t="s">
        <v>894</v>
      </c>
      <c r="R99" s="90" t="s">
        <v>89</v>
      </c>
      <c r="S99" s="90"/>
      <c r="T99" s="88"/>
    </row>
    <row r="100" spans="1:20">
      <c r="A100" s="88">
        <v>2000004872</v>
      </c>
      <c r="B100" s="89" t="s">
        <v>895</v>
      </c>
      <c r="C100" s="88" t="s">
        <v>896</v>
      </c>
      <c r="D100" s="88" t="str">
        <f t="shared" si="6"/>
        <v>医療法人社団和風会所沢中央病院</v>
      </c>
      <c r="E100" s="88" t="s">
        <v>897</v>
      </c>
      <c r="F100" s="88" t="s">
        <v>898</v>
      </c>
      <c r="G100" s="88" t="s">
        <v>899</v>
      </c>
      <c r="H100" s="88" t="s">
        <v>900</v>
      </c>
      <c r="I100" s="88"/>
      <c r="J100" s="88" t="s">
        <v>780</v>
      </c>
      <c r="K100" s="88" t="s">
        <v>218</v>
      </c>
      <c r="L100" s="88" t="str">
        <f t="shared" si="4"/>
        <v>トコロザワチュウオウビョウイン</v>
      </c>
      <c r="M100" s="88" t="str">
        <f t="shared" si="7"/>
        <v>タ</v>
      </c>
      <c r="N100" s="90" t="s">
        <v>164</v>
      </c>
      <c r="O100" s="90" t="s">
        <v>219</v>
      </c>
      <c r="P100" s="90" t="s">
        <v>123</v>
      </c>
      <c r="Q100" s="90" t="s">
        <v>901</v>
      </c>
      <c r="R100" s="90" t="s">
        <v>89</v>
      </c>
      <c r="S100" s="90"/>
      <c r="T100" s="88"/>
    </row>
    <row r="101" spans="1:20">
      <c r="A101" s="88">
        <v>2000088356</v>
      </c>
      <c r="B101" s="89" t="s">
        <v>895</v>
      </c>
      <c r="C101" s="88" t="s">
        <v>902</v>
      </c>
      <c r="D101" s="88" t="str">
        <f t="shared" si="6"/>
        <v>医療法人社団和風会所沢中央病院健診クリニック</v>
      </c>
      <c r="E101" s="88" t="s">
        <v>897</v>
      </c>
      <c r="F101" s="88" t="s">
        <v>903</v>
      </c>
      <c r="G101" s="88" t="s">
        <v>904</v>
      </c>
      <c r="H101" s="88" t="s">
        <v>905</v>
      </c>
      <c r="I101" s="88"/>
      <c r="J101" s="88" t="s">
        <v>315</v>
      </c>
      <c r="K101" s="88" t="s">
        <v>152</v>
      </c>
      <c r="L101" s="88" t="str">
        <f t="shared" si="4"/>
        <v>トコロザワチュウオウビョウインケンシンクリニック</v>
      </c>
      <c r="M101" s="88" t="str">
        <f t="shared" si="7"/>
        <v>タ</v>
      </c>
      <c r="N101" s="90" t="s">
        <v>110</v>
      </c>
      <c r="O101" s="90" t="s">
        <v>906</v>
      </c>
      <c r="P101" s="90" t="s">
        <v>123</v>
      </c>
      <c r="Q101" s="90" t="s">
        <v>907</v>
      </c>
      <c r="R101" s="90" t="s">
        <v>89</v>
      </c>
      <c r="S101" s="90"/>
      <c r="T101" s="88"/>
    </row>
    <row r="102" spans="1:20">
      <c r="A102" s="88">
        <v>2000004417</v>
      </c>
      <c r="B102" s="89"/>
      <c r="C102" s="88" t="s">
        <v>908</v>
      </c>
      <c r="D102" s="88" t="str">
        <f t="shared" si="6"/>
        <v>所沢内科クリニック</v>
      </c>
      <c r="E102" s="88" t="s">
        <v>909</v>
      </c>
      <c r="F102" s="88" t="s">
        <v>910</v>
      </c>
      <c r="G102" s="88" t="s">
        <v>911</v>
      </c>
      <c r="H102" s="88" t="s">
        <v>912</v>
      </c>
      <c r="I102" s="88"/>
      <c r="J102" s="88" t="s">
        <v>913</v>
      </c>
      <c r="K102" s="88" t="s">
        <v>218</v>
      </c>
      <c r="L102" s="88" t="str">
        <f t="shared" si="4"/>
        <v>トコロザワナイカクリニック</v>
      </c>
      <c r="M102" s="88" t="str">
        <f t="shared" si="7"/>
        <v>タ</v>
      </c>
      <c r="N102" s="90" t="s">
        <v>164</v>
      </c>
      <c r="O102" s="90" t="s">
        <v>283</v>
      </c>
      <c r="P102" s="90" t="s">
        <v>123</v>
      </c>
      <c r="Q102" s="90" t="s">
        <v>914</v>
      </c>
      <c r="R102" s="90" t="s">
        <v>89</v>
      </c>
      <c r="S102" s="90"/>
      <c r="T102" s="88"/>
    </row>
    <row r="103" spans="1:20">
      <c r="A103" s="88">
        <v>2000003640</v>
      </c>
      <c r="B103" s="89" t="s">
        <v>915</v>
      </c>
      <c r="C103" s="88" t="s">
        <v>916</v>
      </c>
      <c r="D103" s="88" t="str">
        <f t="shared" si="6"/>
        <v>医療法人社団桜友会所沢ハートセンター</v>
      </c>
      <c r="E103" s="88" t="s">
        <v>917</v>
      </c>
      <c r="F103" s="88" t="s">
        <v>918</v>
      </c>
      <c r="G103" s="88" t="s">
        <v>919</v>
      </c>
      <c r="H103" s="88" t="s">
        <v>920</v>
      </c>
      <c r="I103" s="88"/>
      <c r="J103" s="88" t="s">
        <v>172</v>
      </c>
      <c r="K103" s="88" t="s">
        <v>197</v>
      </c>
      <c r="L103" s="88" t="str">
        <f t="shared" si="4"/>
        <v>トコロザワハートセンター</v>
      </c>
      <c r="M103" s="88" t="str">
        <f t="shared" si="7"/>
        <v>タ</v>
      </c>
      <c r="N103" s="90" t="s">
        <v>208</v>
      </c>
      <c r="O103" s="90" t="s">
        <v>921</v>
      </c>
      <c r="P103" s="90" t="s">
        <v>123</v>
      </c>
      <c r="Q103" s="90" t="s">
        <v>922</v>
      </c>
      <c r="R103" s="90" t="s">
        <v>89</v>
      </c>
      <c r="S103" s="90"/>
      <c r="T103" s="88"/>
    </row>
    <row r="104" spans="1:20">
      <c r="A104" s="88">
        <v>2000141282</v>
      </c>
      <c r="B104" s="89" t="s">
        <v>915</v>
      </c>
      <c r="C104" s="88" t="s">
        <v>923</v>
      </c>
      <c r="D104" s="88" t="str">
        <f t="shared" si="6"/>
        <v>医療法人社団桜友会所沢ハートセンター付属しんとこ駅前クリニック</v>
      </c>
      <c r="E104" s="88" t="s">
        <v>924</v>
      </c>
      <c r="F104" s="88" t="s">
        <v>925</v>
      </c>
      <c r="G104" s="88" t="s">
        <v>926</v>
      </c>
      <c r="H104" s="88" t="s">
        <v>927</v>
      </c>
      <c r="I104" s="88"/>
      <c r="J104" s="88" t="s">
        <v>162</v>
      </c>
      <c r="K104" s="88" t="s">
        <v>142</v>
      </c>
      <c r="L104" s="88" t="str">
        <f t="shared" si="4"/>
        <v>トコロザワハートセンターフゾクシントコエキマエクリニック</v>
      </c>
      <c r="M104" s="88" t="str">
        <f t="shared" si="7"/>
        <v>タ</v>
      </c>
      <c r="N104" s="90" t="s">
        <v>164</v>
      </c>
      <c r="O104" s="90" t="s">
        <v>342</v>
      </c>
      <c r="P104" s="90" t="s">
        <v>123</v>
      </c>
      <c r="Q104" s="90" t="s">
        <v>928</v>
      </c>
      <c r="R104" s="90" t="s">
        <v>89</v>
      </c>
      <c r="S104" s="90"/>
      <c r="T104" s="88"/>
    </row>
    <row r="105" spans="1:20">
      <c r="A105" s="88">
        <v>2000318849</v>
      </c>
      <c r="B105" s="89" t="s">
        <v>929</v>
      </c>
      <c r="C105" s="88" t="s">
        <v>930</v>
      </c>
      <c r="D105" s="88" t="str">
        <f t="shared" si="6"/>
        <v>医療法人社団　白翔会所沢白翔会病院</v>
      </c>
      <c r="E105" s="88" t="s">
        <v>931</v>
      </c>
      <c r="F105" s="88" t="s">
        <v>932</v>
      </c>
      <c r="G105" s="88" t="s">
        <v>933</v>
      </c>
      <c r="H105" s="88" t="s">
        <v>934</v>
      </c>
      <c r="I105" s="88"/>
      <c r="J105" s="88" t="s">
        <v>935</v>
      </c>
      <c r="K105" s="88" t="s">
        <v>332</v>
      </c>
      <c r="L105" s="88" t="str">
        <f t="shared" si="4"/>
        <v>トコロザワシロショウカイビョウイン</v>
      </c>
      <c r="M105" s="88" t="str">
        <f t="shared" si="7"/>
        <v>タ</v>
      </c>
      <c r="N105" s="90" t="s">
        <v>936</v>
      </c>
      <c r="O105" s="90" t="s">
        <v>937</v>
      </c>
      <c r="P105" s="90" t="s">
        <v>87</v>
      </c>
      <c r="Q105" s="90" t="s">
        <v>938</v>
      </c>
      <c r="R105" s="90"/>
      <c r="S105" s="90"/>
      <c r="T105" s="88" t="s">
        <v>939</v>
      </c>
    </row>
    <row r="106" spans="1:20">
      <c r="A106" s="88">
        <v>2000004166</v>
      </c>
      <c r="B106" s="89" t="s">
        <v>940</v>
      </c>
      <c r="C106" s="88" t="s">
        <v>941</v>
      </c>
      <c r="D106" s="88" t="str">
        <f t="shared" si="6"/>
        <v>医療法人仁栄会所沢緑ヶ丘病院</v>
      </c>
      <c r="E106" s="88" t="s">
        <v>942</v>
      </c>
      <c r="F106" s="88" t="s">
        <v>943</v>
      </c>
      <c r="G106" s="88" t="s">
        <v>944</v>
      </c>
      <c r="H106" s="88" t="s">
        <v>945</v>
      </c>
      <c r="I106" s="88"/>
      <c r="J106" s="88" t="s">
        <v>281</v>
      </c>
      <c r="K106" s="88" t="s">
        <v>486</v>
      </c>
      <c r="L106" s="88" t="str">
        <f t="shared" si="4"/>
        <v>トコロザワミドリガオカビョウイン</v>
      </c>
      <c r="M106" s="88" t="str">
        <f t="shared" si="7"/>
        <v>タ</v>
      </c>
      <c r="N106" s="90" t="s">
        <v>946</v>
      </c>
      <c r="O106" s="90" t="s">
        <v>947</v>
      </c>
      <c r="P106" s="90" t="s">
        <v>123</v>
      </c>
      <c r="Q106" s="90" t="s">
        <v>948</v>
      </c>
      <c r="R106" s="90" t="s">
        <v>89</v>
      </c>
      <c r="S106" s="90"/>
      <c r="T106" s="88" t="s">
        <v>113</v>
      </c>
    </row>
    <row r="107" spans="1:20">
      <c r="A107" s="93">
        <v>2000004095</v>
      </c>
      <c r="B107" s="94" t="s">
        <v>949</v>
      </c>
      <c r="C107" s="93" t="s">
        <v>950</v>
      </c>
      <c r="D107" s="88" t="str">
        <f t="shared" si="6"/>
        <v>社会医療法人社団埼玉巨樹の会所沢明生病院</v>
      </c>
      <c r="E107" s="93" t="s">
        <v>951</v>
      </c>
      <c r="F107" s="93" t="s">
        <v>952</v>
      </c>
      <c r="G107" s="93" t="s">
        <v>953</v>
      </c>
      <c r="H107" s="93" t="s">
        <v>954</v>
      </c>
      <c r="I107" s="93"/>
      <c r="J107" s="93" t="s">
        <v>331</v>
      </c>
      <c r="K107" s="93" t="s">
        <v>332</v>
      </c>
      <c r="L107" s="93" t="str">
        <f t="shared" si="4"/>
        <v>トコロザワメイセイビョウイン</v>
      </c>
      <c r="M107" s="93" t="str">
        <f t="shared" si="7"/>
        <v>タ</v>
      </c>
      <c r="N107" s="95" t="s">
        <v>308</v>
      </c>
      <c r="O107" s="95" t="s">
        <v>955</v>
      </c>
      <c r="P107" s="95" t="s">
        <v>123</v>
      </c>
      <c r="Q107" s="95" t="s">
        <v>956</v>
      </c>
      <c r="R107" s="95" t="s">
        <v>89</v>
      </c>
      <c r="S107" s="95"/>
      <c r="T107" s="93" t="s">
        <v>957</v>
      </c>
    </row>
    <row r="108" spans="1:20">
      <c r="A108" s="88">
        <v>2000313803</v>
      </c>
      <c r="B108" s="89" t="s">
        <v>949</v>
      </c>
      <c r="C108" s="88" t="s">
        <v>958</v>
      </c>
      <c r="D108" s="88" t="str">
        <f t="shared" si="6"/>
        <v>社会医療法人社団埼玉巨樹の会所沢美原総合病院</v>
      </c>
      <c r="E108" s="88" t="s">
        <v>951</v>
      </c>
      <c r="F108" s="88" t="s">
        <v>959</v>
      </c>
      <c r="G108" s="88" t="s">
        <v>960</v>
      </c>
      <c r="H108" s="88"/>
      <c r="I108" s="88"/>
      <c r="J108" s="88" t="s">
        <v>961</v>
      </c>
      <c r="K108" s="88" t="s">
        <v>517</v>
      </c>
      <c r="L108" s="88" t="str">
        <f t="shared" si="4"/>
        <v>トコロザワミハラソウゴウビョウイン</v>
      </c>
      <c r="M108" s="88" t="str">
        <f t="shared" si="7"/>
        <v>タ</v>
      </c>
      <c r="N108" s="90" t="s">
        <v>198</v>
      </c>
      <c r="O108" s="90" t="s">
        <v>962</v>
      </c>
      <c r="P108" s="90" t="s">
        <v>87</v>
      </c>
      <c r="Q108" s="90" t="s">
        <v>963</v>
      </c>
      <c r="R108" s="90" t="s">
        <v>89</v>
      </c>
      <c r="S108" s="90"/>
      <c r="T108" s="88" t="s">
        <v>964</v>
      </c>
    </row>
    <row r="109" spans="1:20">
      <c r="A109" s="88">
        <v>2000329370</v>
      </c>
      <c r="B109" s="89"/>
      <c r="C109" s="88" t="s">
        <v>965</v>
      </c>
      <c r="D109" s="88" t="str">
        <f t="shared" si="6"/>
        <v>所沢みやた内科クリニック</v>
      </c>
      <c r="E109" s="88" t="s">
        <v>1544</v>
      </c>
      <c r="F109" s="88" t="s">
        <v>966</v>
      </c>
      <c r="G109" s="88" t="s">
        <v>967</v>
      </c>
      <c r="H109" s="88" t="s">
        <v>968</v>
      </c>
      <c r="I109" s="88"/>
      <c r="J109" s="88" t="s">
        <v>416</v>
      </c>
      <c r="K109" s="88" t="s">
        <v>152</v>
      </c>
      <c r="L109" s="88" t="str">
        <f t="shared" si="4"/>
        <v>トコロザワミヤタナイカクリニック</v>
      </c>
      <c r="M109" s="88" t="str">
        <f t="shared" si="7"/>
        <v>タ</v>
      </c>
      <c r="N109" s="90" t="s">
        <v>131</v>
      </c>
      <c r="O109" s="90" t="s">
        <v>316</v>
      </c>
      <c r="P109" s="90" t="s">
        <v>87</v>
      </c>
      <c r="Q109" s="90" t="s">
        <v>1545</v>
      </c>
      <c r="R109" s="90"/>
      <c r="S109" s="90"/>
      <c r="T109" s="88" t="s">
        <v>969</v>
      </c>
    </row>
    <row r="110" spans="1:20">
      <c r="A110" s="88">
        <v>2000004419</v>
      </c>
      <c r="B110" s="89" t="s">
        <v>970</v>
      </c>
      <c r="C110" s="88" t="s">
        <v>971</v>
      </c>
      <c r="D110" s="88" t="str">
        <f t="shared" si="6"/>
        <v>医療法人渡部会所沢メディカルクリニック　</v>
      </c>
      <c r="E110" s="88" t="s">
        <v>972</v>
      </c>
      <c r="F110" s="88" t="s">
        <v>973</v>
      </c>
      <c r="G110" s="88" t="s">
        <v>974</v>
      </c>
      <c r="H110" s="88" t="s">
        <v>975</v>
      </c>
      <c r="I110" s="88" t="s">
        <v>976</v>
      </c>
      <c r="J110" s="88" t="s">
        <v>977</v>
      </c>
      <c r="K110" s="88" t="s">
        <v>109</v>
      </c>
      <c r="L110" s="88" t="str">
        <f t="shared" si="4"/>
        <v>トコロザワメディカルクリニック　</v>
      </c>
      <c r="M110" s="88" t="str">
        <f t="shared" si="7"/>
        <v>タ</v>
      </c>
      <c r="N110" s="90" t="s">
        <v>208</v>
      </c>
      <c r="O110" s="90" t="s">
        <v>443</v>
      </c>
      <c r="P110" s="90" t="s">
        <v>123</v>
      </c>
      <c r="Q110" s="90" t="s">
        <v>978</v>
      </c>
      <c r="R110" s="90" t="s">
        <v>89</v>
      </c>
      <c r="S110" s="90"/>
      <c r="T110" s="88"/>
    </row>
    <row r="111" spans="1:20">
      <c r="A111" s="88">
        <v>2000040858</v>
      </c>
      <c r="B111" s="89" t="s">
        <v>895</v>
      </c>
      <c r="C111" s="88" t="s">
        <v>979</v>
      </c>
      <c r="D111" s="88" t="str">
        <f t="shared" si="6"/>
        <v>医療法人社団和風会所沢リハビリテーション病院</v>
      </c>
      <c r="E111" s="88" t="s">
        <v>897</v>
      </c>
      <c r="F111" s="88" t="s">
        <v>980</v>
      </c>
      <c r="G111" s="88" t="s">
        <v>981</v>
      </c>
      <c r="H111" s="88" t="s">
        <v>982</v>
      </c>
      <c r="I111" s="88"/>
      <c r="J111" s="88" t="s">
        <v>247</v>
      </c>
      <c r="K111" s="88" t="s">
        <v>109</v>
      </c>
      <c r="L111" s="88" t="str">
        <f t="shared" si="4"/>
        <v>トコロザワリハビリテーションビョウイン</v>
      </c>
      <c r="M111" s="88" t="str">
        <f t="shared" si="7"/>
        <v>タ</v>
      </c>
      <c r="N111" s="90" t="s">
        <v>198</v>
      </c>
      <c r="O111" s="90" t="s">
        <v>983</v>
      </c>
      <c r="P111" s="90" t="s">
        <v>123</v>
      </c>
      <c r="Q111" s="90" t="s">
        <v>984</v>
      </c>
      <c r="R111" s="90" t="s">
        <v>89</v>
      </c>
      <c r="S111" s="90"/>
      <c r="T111" s="88" t="s">
        <v>113</v>
      </c>
    </row>
    <row r="112" spans="1:20">
      <c r="A112" s="88">
        <v>2000003811</v>
      </c>
      <c r="B112" s="89" t="s">
        <v>985</v>
      </c>
      <c r="C112" s="88" t="s">
        <v>986</v>
      </c>
      <c r="D112" s="88" t="str">
        <f t="shared" si="6"/>
        <v>医療法人啓仁会所沢ロイヤル病院</v>
      </c>
      <c r="E112" s="88" t="s">
        <v>987</v>
      </c>
      <c r="F112" s="88" t="s">
        <v>988</v>
      </c>
      <c r="G112" s="88" t="s">
        <v>989</v>
      </c>
      <c r="H112" s="88" t="s">
        <v>990</v>
      </c>
      <c r="I112" s="88"/>
      <c r="J112" s="88" t="s">
        <v>991</v>
      </c>
      <c r="K112" s="88" t="s">
        <v>197</v>
      </c>
      <c r="L112" s="88" t="str">
        <f t="shared" si="4"/>
        <v>トコロザワロイヤルビョウイン</v>
      </c>
      <c r="M112" s="88" t="str">
        <f t="shared" si="7"/>
        <v>タ</v>
      </c>
      <c r="N112" s="90" t="s">
        <v>946</v>
      </c>
      <c r="O112" s="90" t="s">
        <v>992</v>
      </c>
      <c r="P112" s="90" t="s">
        <v>123</v>
      </c>
      <c r="Q112" s="90" t="s">
        <v>993</v>
      </c>
      <c r="R112" s="90" t="s">
        <v>89</v>
      </c>
      <c r="S112" s="90"/>
      <c r="T112" s="88" t="s">
        <v>113</v>
      </c>
    </row>
    <row r="113" spans="1:20">
      <c r="A113" s="88">
        <v>2000004101</v>
      </c>
      <c r="B113" s="89" t="s">
        <v>994</v>
      </c>
      <c r="C113" s="88" t="s">
        <v>995</v>
      </c>
      <c r="D113" s="88" t="str">
        <f t="shared" si="6"/>
        <v>医療法人社団真心会豊川医院</v>
      </c>
      <c r="E113" s="88" t="s">
        <v>996</v>
      </c>
      <c r="F113" s="88" t="s">
        <v>997</v>
      </c>
      <c r="G113" s="88" t="s">
        <v>998</v>
      </c>
      <c r="H113" s="88" t="s">
        <v>999</v>
      </c>
      <c r="I113" s="88"/>
      <c r="J113" s="88" t="s">
        <v>258</v>
      </c>
      <c r="K113" s="88" t="s">
        <v>197</v>
      </c>
      <c r="L113" s="88" t="str">
        <f t="shared" si="4"/>
        <v>トヨカワイイン</v>
      </c>
      <c r="M113" s="88" t="str">
        <f t="shared" si="7"/>
        <v>タ</v>
      </c>
      <c r="N113" s="90" t="s">
        <v>164</v>
      </c>
      <c r="O113" s="90" t="s">
        <v>283</v>
      </c>
      <c r="P113" s="90" t="s">
        <v>123</v>
      </c>
      <c r="Q113" s="90" t="s">
        <v>1000</v>
      </c>
      <c r="R113" s="90" t="s">
        <v>89</v>
      </c>
      <c r="S113" s="90"/>
      <c r="T113" s="88"/>
    </row>
    <row r="114" spans="1:20">
      <c r="A114" s="99">
        <v>2000004620</v>
      </c>
      <c r="B114" s="100" t="s">
        <v>1001</v>
      </c>
      <c r="C114" s="99" t="s">
        <v>1002</v>
      </c>
      <c r="D114" s="88" t="str">
        <f t="shared" si="6"/>
        <v>医療法人社団豊明会豊原医院</v>
      </c>
      <c r="E114" s="99" t="s">
        <v>1003</v>
      </c>
      <c r="F114" s="99" t="s">
        <v>1004</v>
      </c>
      <c r="G114" s="99" t="s">
        <v>1005</v>
      </c>
      <c r="H114" s="99" t="s">
        <v>1006</v>
      </c>
      <c r="I114" s="99"/>
      <c r="J114" s="99" t="s">
        <v>129</v>
      </c>
      <c r="K114" s="99" t="s">
        <v>810</v>
      </c>
      <c r="L114" s="99" t="str">
        <f t="shared" si="4"/>
        <v>トヨハライイン</v>
      </c>
      <c r="M114" s="99" t="str">
        <f t="shared" si="7"/>
        <v>タ</v>
      </c>
      <c r="N114" s="101" t="s">
        <v>164</v>
      </c>
      <c r="O114" s="101" t="s">
        <v>283</v>
      </c>
      <c r="P114" s="101" t="s">
        <v>123</v>
      </c>
      <c r="Q114" s="101" t="s">
        <v>1007</v>
      </c>
      <c r="R114" s="101" t="s">
        <v>89</v>
      </c>
      <c r="S114" s="101"/>
      <c r="T114" s="99" t="s">
        <v>1546</v>
      </c>
    </row>
    <row r="115" spans="1:20">
      <c r="A115" s="88">
        <v>2000156546</v>
      </c>
      <c r="B115" s="89" t="s">
        <v>1008</v>
      </c>
      <c r="C115" s="88" t="s">
        <v>1009</v>
      </c>
      <c r="D115" s="88" t="str">
        <f t="shared" si="6"/>
        <v>医療法人社団梨杏会なかむら整形外科</v>
      </c>
      <c r="E115" s="88" t="s">
        <v>1010</v>
      </c>
      <c r="F115" s="88" t="s">
        <v>1011</v>
      </c>
      <c r="G115" s="88" t="s">
        <v>1012</v>
      </c>
      <c r="H115" s="88" t="s">
        <v>1013</v>
      </c>
      <c r="I115" s="88"/>
      <c r="J115" s="88" t="s">
        <v>1014</v>
      </c>
      <c r="K115" s="88" t="s">
        <v>300</v>
      </c>
      <c r="L115" s="88" t="str">
        <f t="shared" si="4"/>
        <v>ナカムラセイケイゲカ</v>
      </c>
      <c r="M115" s="88" t="str">
        <f t="shared" si="7"/>
        <v>ナ</v>
      </c>
      <c r="N115" s="90" t="s">
        <v>781</v>
      </c>
      <c r="O115" s="90" t="s">
        <v>782</v>
      </c>
      <c r="P115" s="90" t="s">
        <v>123</v>
      </c>
      <c r="Q115" s="90" t="s">
        <v>1015</v>
      </c>
      <c r="R115" s="90" t="s">
        <v>89</v>
      </c>
      <c r="S115" s="90"/>
      <c r="T115" s="88"/>
    </row>
    <row r="116" spans="1:20">
      <c r="A116" s="99">
        <v>2000004446</v>
      </c>
      <c r="B116" s="100"/>
      <c r="C116" s="99" t="s">
        <v>1016</v>
      </c>
      <c r="D116" s="88" t="str">
        <f t="shared" si="6"/>
        <v>中山内科医院</v>
      </c>
      <c r="E116" s="99" t="s">
        <v>1017</v>
      </c>
      <c r="F116" s="99" t="s">
        <v>1018</v>
      </c>
      <c r="G116" s="99" t="s">
        <v>1019</v>
      </c>
      <c r="H116" s="99" t="s">
        <v>1019</v>
      </c>
      <c r="I116" s="99" t="s">
        <v>1020</v>
      </c>
      <c r="J116" s="99" t="s">
        <v>485</v>
      </c>
      <c r="K116" s="99" t="s">
        <v>486</v>
      </c>
      <c r="L116" s="99" t="str">
        <f t="shared" si="4"/>
        <v>ナカヤマナイカイイン</v>
      </c>
      <c r="M116" s="99" t="str">
        <f t="shared" si="7"/>
        <v>ナ</v>
      </c>
      <c r="N116" s="101" t="s">
        <v>97</v>
      </c>
      <c r="O116" s="101" t="s">
        <v>98</v>
      </c>
      <c r="P116" s="101" t="s">
        <v>123</v>
      </c>
      <c r="Q116" s="101" t="s">
        <v>1021</v>
      </c>
      <c r="R116" s="101" t="s">
        <v>89</v>
      </c>
      <c r="S116" s="101"/>
      <c r="T116" s="99" t="s">
        <v>1022</v>
      </c>
    </row>
    <row r="117" spans="1:20">
      <c r="A117" s="88">
        <v>2000003926</v>
      </c>
      <c r="B117" s="89" t="s">
        <v>1023</v>
      </c>
      <c r="C117" s="88" t="s">
        <v>1024</v>
      </c>
      <c r="D117" s="88" t="str">
        <f t="shared" si="6"/>
        <v>医療法人孝和会梨子田内科クリニック</v>
      </c>
      <c r="E117" s="88" t="s">
        <v>1025</v>
      </c>
      <c r="F117" s="88" t="s">
        <v>1026</v>
      </c>
      <c r="G117" s="88" t="s">
        <v>1027</v>
      </c>
      <c r="H117" s="88" t="s">
        <v>1027</v>
      </c>
      <c r="I117" s="88" t="s">
        <v>1028</v>
      </c>
      <c r="J117" s="88" t="s">
        <v>1029</v>
      </c>
      <c r="K117" s="88" t="s">
        <v>517</v>
      </c>
      <c r="L117" s="88" t="str">
        <f t="shared" si="4"/>
        <v>ナシコタナイカクリニック</v>
      </c>
      <c r="M117" s="88" t="str">
        <f t="shared" si="7"/>
        <v>ナ</v>
      </c>
      <c r="N117" s="90" t="s">
        <v>164</v>
      </c>
      <c r="O117" s="90" t="s">
        <v>165</v>
      </c>
      <c r="P117" s="90" t="s">
        <v>123</v>
      </c>
      <c r="Q117" s="90" t="s">
        <v>1030</v>
      </c>
      <c r="R117" s="90" t="s">
        <v>89</v>
      </c>
      <c r="S117" s="90"/>
      <c r="T117" s="88"/>
    </row>
    <row r="118" spans="1:20">
      <c r="A118" s="88">
        <v>2000003857</v>
      </c>
      <c r="B118" s="89" t="s">
        <v>1031</v>
      </c>
      <c r="C118" s="88" t="s">
        <v>1032</v>
      </c>
      <c r="D118" s="88" t="str">
        <f t="shared" si="6"/>
        <v>医療法人社団医凰会並木病院</v>
      </c>
      <c r="E118" s="88" t="s">
        <v>1033</v>
      </c>
      <c r="F118" s="88" t="s">
        <v>1034</v>
      </c>
      <c r="G118" s="88" t="s">
        <v>1035</v>
      </c>
      <c r="H118" s="88" t="s">
        <v>1036</v>
      </c>
      <c r="I118" s="88"/>
      <c r="J118" s="88" t="s">
        <v>485</v>
      </c>
      <c r="K118" s="88" t="s">
        <v>486</v>
      </c>
      <c r="L118" s="88" t="str">
        <f t="shared" si="4"/>
        <v>ナミキビョウイン</v>
      </c>
      <c r="M118" s="88" t="str">
        <f t="shared" si="7"/>
        <v>ナ</v>
      </c>
      <c r="N118" s="90" t="s">
        <v>308</v>
      </c>
      <c r="O118" s="90" t="s">
        <v>1037</v>
      </c>
      <c r="P118" s="90" t="s">
        <v>123</v>
      </c>
      <c r="Q118" s="90" t="s">
        <v>1038</v>
      </c>
      <c r="R118" s="90" t="s">
        <v>89</v>
      </c>
      <c r="S118" s="90"/>
      <c r="T118" s="88"/>
    </row>
    <row r="119" spans="1:20">
      <c r="A119" s="88">
        <v>2000004457</v>
      </c>
      <c r="B119" s="89" t="s">
        <v>1039</v>
      </c>
      <c r="C119" s="88" t="s">
        <v>1040</v>
      </c>
      <c r="D119" s="88" t="str">
        <f t="shared" si="6"/>
        <v>医療法人社団　新葉会新美クリニック</v>
      </c>
      <c r="E119" s="88" t="s">
        <v>1041</v>
      </c>
      <c r="F119" s="88" t="s">
        <v>1042</v>
      </c>
      <c r="G119" s="88" t="s">
        <v>1043</v>
      </c>
      <c r="H119" s="88" t="s">
        <v>1043</v>
      </c>
      <c r="I119" s="88" t="s">
        <v>1044</v>
      </c>
      <c r="J119" s="88" t="s">
        <v>281</v>
      </c>
      <c r="K119" s="88" t="s">
        <v>486</v>
      </c>
      <c r="L119" s="88" t="str">
        <f t="shared" si="4"/>
        <v>ニイミクリニック</v>
      </c>
      <c r="M119" s="88" t="str">
        <f t="shared" si="7"/>
        <v>ナ</v>
      </c>
      <c r="N119" s="90" t="s">
        <v>164</v>
      </c>
      <c r="O119" s="90" t="s">
        <v>342</v>
      </c>
      <c r="P119" s="90" t="s">
        <v>123</v>
      </c>
      <c r="Q119" s="90" t="s">
        <v>1045</v>
      </c>
      <c r="R119" s="90" t="s">
        <v>89</v>
      </c>
      <c r="S119" s="90"/>
      <c r="T119" s="88"/>
    </row>
    <row r="120" spans="1:20">
      <c r="A120" s="88">
        <v>2000003939</v>
      </c>
      <c r="B120" s="89" t="s">
        <v>1046</v>
      </c>
      <c r="C120" s="88" t="s">
        <v>1047</v>
      </c>
      <c r="D120" s="88" t="str">
        <f t="shared" si="6"/>
        <v>独立行政法人国立病院機構西埼玉中央病院</v>
      </c>
      <c r="E120" s="88" t="s">
        <v>1048</v>
      </c>
      <c r="F120" s="88" t="s">
        <v>1049</v>
      </c>
      <c r="G120" s="88" t="s">
        <v>1050</v>
      </c>
      <c r="H120" s="88" t="s">
        <v>1051</v>
      </c>
      <c r="I120" s="88" t="s">
        <v>1052</v>
      </c>
      <c r="J120" s="88" t="s">
        <v>1053</v>
      </c>
      <c r="K120" s="88" t="s">
        <v>486</v>
      </c>
      <c r="L120" s="88" t="str">
        <f t="shared" si="4"/>
        <v>ニシサイタマチュウオウビョウイン</v>
      </c>
      <c r="M120" s="88" t="str">
        <f t="shared" si="7"/>
        <v>ナ</v>
      </c>
      <c r="N120" s="90" t="s">
        <v>620</v>
      </c>
      <c r="O120" s="90" t="s">
        <v>1054</v>
      </c>
      <c r="P120" s="90" t="s">
        <v>123</v>
      </c>
      <c r="Q120" s="90" t="s">
        <v>1055</v>
      </c>
      <c r="R120" s="90" t="s">
        <v>89</v>
      </c>
      <c r="S120" s="90"/>
      <c r="T120" s="88"/>
    </row>
    <row r="121" spans="1:20">
      <c r="A121" s="88">
        <v>2000004465</v>
      </c>
      <c r="B121" s="89" t="s">
        <v>1056</v>
      </c>
      <c r="C121" s="88" t="s">
        <v>1057</v>
      </c>
      <c r="D121" s="88" t="str">
        <f t="shared" si="6"/>
        <v>医療法人信樹会西島消化器・内科クリニック</v>
      </c>
      <c r="E121" s="88" t="s">
        <v>1058</v>
      </c>
      <c r="F121" s="88" t="s">
        <v>1059</v>
      </c>
      <c r="G121" s="88" t="s">
        <v>1060</v>
      </c>
      <c r="H121" s="88" t="s">
        <v>1061</v>
      </c>
      <c r="I121" s="88"/>
      <c r="J121" s="88" t="s">
        <v>485</v>
      </c>
      <c r="K121" s="88" t="s">
        <v>486</v>
      </c>
      <c r="L121" s="88" t="str">
        <f t="shared" si="4"/>
        <v>ニシジマショウカキ・ナイカクリニック</v>
      </c>
      <c r="M121" s="88" t="str">
        <f t="shared" si="7"/>
        <v>ナ</v>
      </c>
      <c r="N121" s="90" t="s">
        <v>131</v>
      </c>
      <c r="O121" s="90" t="s">
        <v>316</v>
      </c>
      <c r="P121" s="90" t="s">
        <v>123</v>
      </c>
      <c r="Q121" s="90" t="s">
        <v>1062</v>
      </c>
      <c r="R121" s="90" t="s">
        <v>134</v>
      </c>
      <c r="S121" s="90" t="s">
        <v>89</v>
      </c>
      <c r="T121" s="88"/>
    </row>
    <row r="122" spans="1:20">
      <c r="A122" s="88">
        <v>2000003893</v>
      </c>
      <c r="B122" s="89" t="s">
        <v>1063</v>
      </c>
      <c r="C122" s="88" t="s">
        <v>1064</v>
      </c>
      <c r="D122" s="88" t="str">
        <f t="shared" si="6"/>
        <v>医療法人好仁会西山内科医院</v>
      </c>
      <c r="E122" s="88" t="s">
        <v>1065</v>
      </c>
      <c r="F122" s="88" t="s">
        <v>1066</v>
      </c>
      <c r="G122" s="88" t="s">
        <v>1067</v>
      </c>
      <c r="H122" s="88" t="s">
        <v>1068</v>
      </c>
      <c r="I122" s="88"/>
      <c r="J122" s="88" t="s">
        <v>493</v>
      </c>
      <c r="K122" s="88" t="s">
        <v>218</v>
      </c>
      <c r="L122" s="88" t="str">
        <f t="shared" si="4"/>
        <v>ニシヤマナイカイイン</v>
      </c>
      <c r="M122" s="88" t="str">
        <f t="shared" si="7"/>
        <v>ナ</v>
      </c>
      <c r="N122" s="90" t="s">
        <v>358</v>
      </c>
      <c r="O122" s="90" t="s">
        <v>359</v>
      </c>
      <c r="P122" s="90" t="s">
        <v>123</v>
      </c>
      <c r="Q122" s="90" t="s">
        <v>1069</v>
      </c>
      <c r="R122" s="90" t="s">
        <v>89</v>
      </c>
      <c r="S122" s="90"/>
      <c r="T122" s="88"/>
    </row>
    <row r="123" spans="1:20">
      <c r="A123" s="88">
        <v>2000003633</v>
      </c>
      <c r="B123" s="89" t="s">
        <v>1070</v>
      </c>
      <c r="C123" s="88" t="s">
        <v>1071</v>
      </c>
      <c r="D123" s="88" t="str">
        <f t="shared" si="6"/>
        <v>医療法人エムケー額賀胃腸科内科クリニック</v>
      </c>
      <c r="E123" s="88" t="s">
        <v>1072</v>
      </c>
      <c r="F123" s="88" t="s">
        <v>1073</v>
      </c>
      <c r="G123" s="88" t="s">
        <v>1074</v>
      </c>
      <c r="H123" s="88" t="s">
        <v>1074</v>
      </c>
      <c r="I123" s="88"/>
      <c r="J123" s="88" t="s">
        <v>315</v>
      </c>
      <c r="K123" s="88" t="s">
        <v>152</v>
      </c>
      <c r="L123" s="88" t="str">
        <f t="shared" si="4"/>
        <v>ヌカガイチョウカナイカクリニック</v>
      </c>
      <c r="M123" s="88" t="str">
        <f t="shared" si="7"/>
        <v>ナ</v>
      </c>
      <c r="N123" s="90" t="s">
        <v>198</v>
      </c>
      <c r="O123" s="90" t="s">
        <v>1075</v>
      </c>
      <c r="P123" s="90" t="s">
        <v>123</v>
      </c>
      <c r="Q123" s="90" t="s">
        <v>1076</v>
      </c>
      <c r="R123" s="90" t="s">
        <v>89</v>
      </c>
      <c r="S123" s="90"/>
      <c r="T123" s="88"/>
    </row>
    <row r="124" spans="1:20">
      <c r="A124" s="88">
        <v>2000004517</v>
      </c>
      <c r="B124" s="89" t="s">
        <v>1077</v>
      </c>
      <c r="C124" s="88" t="s">
        <v>1078</v>
      </c>
      <c r="D124" s="88" t="str">
        <f t="shared" si="6"/>
        <v>医療法人社団波多野医院</v>
      </c>
      <c r="E124" s="88" t="s">
        <v>1079</v>
      </c>
      <c r="F124" s="88" t="s">
        <v>1080</v>
      </c>
      <c r="G124" s="88" t="s">
        <v>1081</v>
      </c>
      <c r="H124" s="88" t="s">
        <v>1082</v>
      </c>
      <c r="I124" s="88"/>
      <c r="J124" s="88" t="s">
        <v>258</v>
      </c>
      <c r="K124" s="88" t="s">
        <v>197</v>
      </c>
      <c r="L124" s="88" t="str">
        <f t="shared" si="4"/>
        <v>ハタノイイン</v>
      </c>
      <c r="M124" s="88" t="str">
        <f t="shared" si="7"/>
        <v>ハ</v>
      </c>
      <c r="N124" s="108" t="s">
        <v>358</v>
      </c>
      <c r="O124" s="108" t="s">
        <v>359</v>
      </c>
      <c r="P124" s="108" t="s">
        <v>123</v>
      </c>
      <c r="Q124" s="108" t="s">
        <v>1083</v>
      </c>
      <c r="R124" s="108" t="s">
        <v>1084</v>
      </c>
      <c r="S124" s="108"/>
      <c r="T124" s="89" t="s">
        <v>1085</v>
      </c>
    </row>
    <row r="125" spans="1:20">
      <c r="A125" s="88">
        <v>2000004520</v>
      </c>
      <c r="B125" s="89" t="s">
        <v>1077</v>
      </c>
      <c r="C125" s="88" t="s">
        <v>1086</v>
      </c>
      <c r="D125" s="88" t="str">
        <f t="shared" si="6"/>
        <v>医療法人社団はちす診療所</v>
      </c>
      <c r="E125" s="88" t="s">
        <v>1087</v>
      </c>
      <c r="F125" s="88" t="s">
        <v>1088</v>
      </c>
      <c r="G125" s="88" t="s">
        <v>1089</v>
      </c>
      <c r="H125" s="88" t="s">
        <v>1090</v>
      </c>
      <c r="I125" s="88" t="s">
        <v>1091</v>
      </c>
      <c r="J125" s="88" t="s">
        <v>780</v>
      </c>
      <c r="K125" s="88" t="s">
        <v>218</v>
      </c>
      <c r="L125" s="88" t="str">
        <f t="shared" si="4"/>
        <v>ハチスシンリョウジョ</v>
      </c>
      <c r="M125" s="88" t="str">
        <f t="shared" si="7"/>
        <v>ハ</v>
      </c>
      <c r="N125" s="90" t="s">
        <v>110</v>
      </c>
      <c r="O125" s="90" t="s">
        <v>189</v>
      </c>
      <c r="P125" s="90" t="s">
        <v>123</v>
      </c>
      <c r="Q125" s="90" t="s">
        <v>1092</v>
      </c>
      <c r="R125" s="90" t="s">
        <v>89</v>
      </c>
      <c r="S125" s="90"/>
      <c r="T125" s="88"/>
    </row>
    <row r="126" spans="1:20">
      <c r="A126" s="88">
        <v>2000004539</v>
      </c>
      <c r="B126" s="89"/>
      <c r="C126" s="88" t="s">
        <v>1093</v>
      </c>
      <c r="D126" s="88" t="str">
        <f t="shared" si="6"/>
        <v>原眼科医院</v>
      </c>
      <c r="E126" s="88" t="s">
        <v>1094</v>
      </c>
      <c r="F126" s="88" t="s">
        <v>1095</v>
      </c>
      <c r="G126" s="88" t="s">
        <v>1096</v>
      </c>
      <c r="H126" s="88" t="s">
        <v>1097</v>
      </c>
      <c r="I126" s="88"/>
      <c r="J126" s="88" t="s">
        <v>162</v>
      </c>
      <c r="K126" s="88" t="s">
        <v>142</v>
      </c>
      <c r="L126" s="88" t="str">
        <f t="shared" ref="L126:L189" si="8">PHONETIC(C126)</f>
        <v>ハラガンカイイン</v>
      </c>
      <c r="M126" s="88" t="str">
        <f t="shared" si="7"/>
        <v>ハ</v>
      </c>
      <c r="N126" s="90" t="s">
        <v>97</v>
      </c>
      <c r="O126" s="90" t="s">
        <v>98</v>
      </c>
      <c r="P126" s="90" t="s">
        <v>123</v>
      </c>
      <c r="Q126" s="90" t="s">
        <v>1098</v>
      </c>
      <c r="R126" s="90" t="s">
        <v>134</v>
      </c>
      <c r="S126" s="90" t="s">
        <v>89</v>
      </c>
      <c r="T126" s="88" t="s">
        <v>496</v>
      </c>
    </row>
    <row r="127" spans="1:20">
      <c r="A127" s="88">
        <v>2000003678</v>
      </c>
      <c r="B127" s="89" t="s">
        <v>1099</v>
      </c>
      <c r="C127" s="88" t="s">
        <v>1100</v>
      </c>
      <c r="D127" s="88" t="str">
        <f t="shared" si="6"/>
        <v>医療法人社団皆誠会はらこどもクリニック</v>
      </c>
      <c r="E127" s="88" t="s">
        <v>1101</v>
      </c>
      <c r="F127" s="88" t="s">
        <v>1102</v>
      </c>
      <c r="G127" s="88" t="s">
        <v>1103</v>
      </c>
      <c r="H127" s="88" t="s">
        <v>1104</v>
      </c>
      <c r="I127" s="88" t="s">
        <v>1105</v>
      </c>
      <c r="J127" s="88" t="s">
        <v>258</v>
      </c>
      <c r="K127" s="88" t="s">
        <v>197</v>
      </c>
      <c r="L127" s="88" t="str">
        <f t="shared" si="8"/>
        <v>ハラコドモクリニック</v>
      </c>
      <c r="M127" s="88" t="str">
        <f t="shared" si="7"/>
        <v>ハ</v>
      </c>
      <c r="N127" s="90" t="s">
        <v>164</v>
      </c>
      <c r="O127" s="90" t="s">
        <v>283</v>
      </c>
      <c r="P127" s="90" t="s">
        <v>123</v>
      </c>
      <c r="Q127" s="90" t="s">
        <v>1106</v>
      </c>
      <c r="R127" s="90" t="s">
        <v>134</v>
      </c>
      <c r="S127" s="90" t="s">
        <v>89</v>
      </c>
      <c r="T127" s="88"/>
    </row>
    <row r="128" spans="1:20">
      <c r="A128" s="88">
        <v>2000004540</v>
      </c>
      <c r="B128" s="89"/>
      <c r="C128" s="88" t="s">
        <v>1107</v>
      </c>
      <c r="D128" s="88" t="str">
        <f t="shared" si="6"/>
        <v>はらだクリニック</v>
      </c>
      <c r="E128" s="88" t="s">
        <v>1108</v>
      </c>
      <c r="F128" s="88" t="s">
        <v>1109</v>
      </c>
      <c r="G128" s="88" t="s">
        <v>1110</v>
      </c>
      <c r="H128" s="88" t="s">
        <v>1111</v>
      </c>
      <c r="I128" s="88" t="s">
        <v>1112</v>
      </c>
      <c r="J128" s="88" t="s">
        <v>129</v>
      </c>
      <c r="K128" s="88" t="s">
        <v>130</v>
      </c>
      <c r="L128" s="88" t="str">
        <f t="shared" si="8"/>
        <v>ハラダクリニック</v>
      </c>
      <c r="M128" s="88" t="str">
        <f t="shared" si="7"/>
        <v>ハ</v>
      </c>
      <c r="N128" s="90" t="s">
        <v>620</v>
      </c>
      <c r="O128" s="90" t="s">
        <v>621</v>
      </c>
      <c r="P128" s="90" t="s">
        <v>123</v>
      </c>
      <c r="Q128" s="90" t="s">
        <v>1113</v>
      </c>
      <c r="R128" s="90" t="s">
        <v>89</v>
      </c>
      <c r="S128" s="90"/>
      <c r="T128" s="88"/>
    </row>
    <row r="129" spans="1:20">
      <c r="A129" s="88" t="s">
        <v>1114</v>
      </c>
      <c r="B129" s="89"/>
      <c r="C129" s="88" t="s">
        <v>1115</v>
      </c>
      <c r="D129" s="88" t="str">
        <f t="shared" si="6"/>
        <v>番場皮膚科医院</v>
      </c>
      <c r="E129" s="88"/>
      <c r="F129" s="88" t="s">
        <v>1116</v>
      </c>
      <c r="G129" s="88" t="s">
        <v>1117</v>
      </c>
      <c r="H129" s="88" t="s">
        <v>1118</v>
      </c>
      <c r="I129" s="88"/>
      <c r="J129" s="88" t="s">
        <v>718</v>
      </c>
      <c r="K129" s="88" t="s">
        <v>152</v>
      </c>
      <c r="L129" s="88" t="str">
        <f t="shared" si="8"/>
        <v>バンバヒフカイイン</v>
      </c>
      <c r="M129" s="88" t="str">
        <f t="shared" ref="M129:M160" si="9">IF(L129="","ン未入力",VLOOKUP(CODE(L129),文字コード表,2,TRUE))</f>
        <v>ハ</v>
      </c>
      <c r="N129" s="90"/>
      <c r="O129" s="90"/>
      <c r="P129" s="90"/>
      <c r="Q129" s="90"/>
      <c r="R129" s="90"/>
      <c r="S129" s="90"/>
      <c r="T129" s="88" t="s">
        <v>266</v>
      </c>
    </row>
    <row r="130" spans="1:20">
      <c r="A130" s="88">
        <v>2000104769</v>
      </c>
      <c r="B130" s="89"/>
      <c r="C130" s="88" t="s">
        <v>1119</v>
      </c>
      <c r="D130" s="88" t="str">
        <f t="shared" si="6"/>
        <v>東町眼科</v>
      </c>
      <c r="E130" s="88" t="s">
        <v>1120</v>
      </c>
      <c r="F130" s="88" t="s">
        <v>1121</v>
      </c>
      <c r="G130" s="88" t="s">
        <v>1122</v>
      </c>
      <c r="H130" s="88" t="s">
        <v>1122</v>
      </c>
      <c r="I130" s="88"/>
      <c r="J130" s="88" t="s">
        <v>820</v>
      </c>
      <c r="K130" s="88" t="s">
        <v>218</v>
      </c>
      <c r="L130" s="88" t="str">
        <f t="shared" si="8"/>
        <v>ヒガシチョウガンカ</v>
      </c>
      <c r="M130" s="88" t="str">
        <f t="shared" si="9"/>
        <v>ハ</v>
      </c>
      <c r="N130" s="90" t="s">
        <v>198</v>
      </c>
      <c r="O130" s="90" t="s">
        <v>843</v>
      </c>
      <c r="P130" s="90" t="s">
        <v>123</v>
      </c>
      <c r="Q130" s="90" t="s">
        <v>1123</v>
      </c>
      <c r="R130" s="90" t="s">
        <v>89</v>
      </c>
      <c r="S130" s="90"/>
      <c r="T130" s="88"/>
    </row>
    <row r="131" spans="1:20">
      <c r="A131" s="88">
        <v>2000004148</v>
      </c>
      <c r="B131" s="89" t="s">
        <v>1124</v>
      </c>
      <c r="C131" s="88" t="s">
        <v>1125</v>
      </c>
      <c r="D131" s="88" t="str">
        <f t="shared" ref="D131:D193" si="10">B131&amp;C131</f>
        <v>医療法人社団純愼会東所沢眼科クリニック</v>
      </c>
      <c r="E131" s="88" t="s">
        <v>1126</v>
      </c>
      <c r="F131" s="88" t="s">
        <v>1127</v>
      </c>
      <c r="G131" s="88" t="s">
        <v>1128</v>
      </c>
      <c r="H131" s="88" t="s">
        <v>1128</v>
      </c>
      <c r="I131" s="88"/>
      <c r="J131" s="88" t="s">
        <v>129</v>
      </c>
      <c r="K131" s="88" t="s">
        <v>130</v>
      </c>
      <c r="L131" s="88" t="str">
        <f t="shared" si="8"/>
        <v>ヒガシトコロザワガンカクリニック</v>
      </c>
      <c r="M131" s="88" t="str">
        <f t="shared" si="9"/>
        <v>ハ</v>
      </c>
      <c r="N131" s="90" t="s">
        <v>781</v>
      </c>
      <c r="O131" s="90" t="s">
        <v>782</v>
      </c>
      <c r="P131" s="90" t="s">
        <v>123</v>
      </c>
      <c r="Q131" s="90" t="s">
        <v>1129</v>
      </c>
      <c r="R131" s="90" t="s">
        <v>89</v>
      </c>
      <c r="S131" s="90"/>
      <c r="T131" s="88"/>
    </row>
    <row r="132" spans="1:20">
      <c r="A132" s="88">
        <v>2000004560</v>
      </c>
      <c r="B132" s="89" t="s">
        <v>1130</v>
      </c>
      <c r="C132" s="88" t="s">
        <v>1131</v>
      </c>
      <c r="D132" s="88" t="str">
        <f t="shared" si="10"/>
        <v>医療法人社団淳心会東所沢整形外科</v>
      </c>
      <c r="E132" s="88" t="s">
        <v>1132</v>
      </c>
      <c r="F132" s="88" t="s">
        <v>1133</v>
      </c>
      <c r="G132" s="88" t="s">
        <v>1134</v>
      </c>
      <c r="H132" s="88" t="s">
        <v>1135</v>
      </c>
      <c r="I132" s="88"/>
      <c r="J132" s="88" t="s">
        <v>129</v>
      </c>
      <c r="K132" s="88" t="s">
        <v>130</v>
      </c>
      <c r="L132" s="88" t="str">
        <f t="shared" si="8"/>
        <v>ヒガシトコロザワセイケイゲカ</v>
      </c>
      <c r="M132" s="88" t="str">
        <f t="shared" si="9"/>
        <v>ハ</v>
      </c>
      <c r="N132" s="90" t="s">
        <v>434</v>
      </c>
      <c r="O132" s="90" t="s">
        <v>435</v>
      </c>
      <c r="P132" s="90" t="s">
        <v>123</v>
      </c>
      <c r="Q132" s="90" t="s">
        <v>1136</v>
      </c>
      <c r="R132" s="90" t="s">
        <v>89</v>
      </c>
      <c r="S132" s="90"/>
      <c r="T132" s="88"/>
    </row>
    <row r="133" spans="1:20">
      <c r="A133" s="88">
        <v>2000004390</v>
      </c>
      <c r="B133" s="89" t="s">
        <v>1137</v>
      </c>
      <c r="C133" s="88" t="s">
        <v>1138</v>
      </c>
      <c r="D133" s="88" t="str">
        <f t="shared" si="10"/>
        <v>医療法人社団東光会東所沢病院</v>
      </c>
      <c r="E133" s="88" t="s">
        <v>1139</v>
      </c>
      <c r="F133" s="88" t="s">
        <v>1140</v>
      </c>
      <c r="G133" s="88" t="s">
        <v>1141</v>
      </c>
      <c r="H133" s="88" t="s">
        <v>1142</v>
      </c>
      <c r="I133" s="88"/>
      <c r="J133" s="88" t="s">
        <v>1143</v>
      </c>
      <c r="K133" s="88" t="s">
        <v>130</v>
      </c>
      <c r="L133" s="88" t="str">
        <f t="shared" si="8"/>
        <v>ヒガシトコロザワビョウイン</v>
      </c>
      <c r="M133" s="88" t="str">
        <f t="shared" si="9"/>
        <v>ハ</v>
      </c>
      <c r="N133" s="90" t="s">
        <v>97</v>
      </c>
      <c r="O133" s="90" t="s">
        <v>1144</v>
      </c>
      <c r="P133" s="90" t="s">
        <v>123</v>
      </c>
      <c r="Q133" s="90" t="s">
        <v>1145</v>
      </c>
      <c r="R133" s="90" t="s">
        <v>89</v>
      </c>
      <c r="S133" s="90"/>
      <c r="T133" s="88" t="s">
        <v>113</v>
      </c>
    </row>
    <row r="134" spans="1:20">
      <c r="A134" s="88">
        <v>2000004555</v>
      </c>
      <c r="B134" s="89"/>
      <c r="C134" s="88" t="s">
        <v>1146</v>
      </c>
      <c r="D134" s="88" t="str">
        <f t="shared" si="10"/>
        <v>ひかり耳鼻咽喉科クリニック</v>
      </c>
      <c r="E134" s="88" t="s">
        <v>1147</v>
      </c>
      <c r="F134" s="88" t="s">
        <v>1148</v>
      </c>
      <c r="G134" s="88" t="s">
        <v>1149</v>
      </c>
      <c r="H134" s="88" t="s">
        <v>1150</v>
      </c>
      <c r="I134" s="88"/>
      <c r="J134" s="88" t="s">
        <v>1151</v>
      </c>
      <c r="K134" s="88" t="s">
        <v>486</v>
      </c>
      <c r="L134" s="88" t="str">
        <f t="shared" si="8"/>
        <v>ヒカリジビインコウカクリニック</v>
      </c>
      <c r="M134" s="88" t="str">
        <f t="shared" si="9"/>
        <v>ハ</v>
      </c>
      <c r="N134" s="90" t="s">
        <v>110</v>
      </c>
      <c r="O134" s="90" t="s">
        <v>1152</v>
      </c>
      <c r="P134" s="90" t="s">
        <v>123</v>
      </c>
      <c r="Q134" s="90" t="s">
        <v>1153</v>
      </c>
      <c r="R134" s="90" t="s">
        <v>89</v>
      </c>
      <c r="S134" s="90"/>
      <c r="T134" s="88"/>
    </row>
    <row r="135" spans="1:20">
      <c r="A135" s="88">
        <v>2000004149</v>
      </c>
      <c r="B135" s="89" t="s">
        <v>1154</v>
      </c>
      <c r="C135" s="88" t="s">
        <v>1155</v>
      </c>
      <c r="D135" s="88" t="str">
        <f t="shared" si="10"/>
        <v>医療法人順成会陽だまりの丘クリニック</v>
      </c>
      <c r="E135" s="88" t="s">
        <v>1156</v>
      </c>
      <c r="F135" s="88" t="s">
        <v>1157</v>
      </c>
      <c r="G135" s="88" t="s">
        <v>1158</v>
      </c>
      <c r="H135" s="88" t="s">
        <v>1159</v>
      </c>
      <c r="I135" s="88" t="s">
        <v>1160</v>
      </c>
      <c r="J135" s="88" t="s">
        <v>485</v>
      </c>
      <c r="K135" s="88" t="s">
        <v>486</v>
      </c>
      <c r="L135" s="88" t="str">
        <f t="shared" si="8"/>
        <v>ヒダマリノオカクリニック</v>
      </c>
      <c r="M135" s="88" t="str">
        <f t="shared" si="9"/>
        <v>ハ</v>
      </c>
      <c r="N135" s="90" t="s">
        <v>164</v>
      </c>
      <c r="O135" s="90" t="s">
        <v>342</v>
      </c>
      <c r="P135" s="90" t="s">
        <v>123</v>
      </c>
      <c r="Q135" s="90" t="s">
        <v>1161</v>
      </c>
      <c r="R135" s="90" t="s">
        <v>89</v>
      </c>
      <c r="S135" s="90"/>
      <c r="T135" s="88"/>
    </row>
    <row r="136" spans="1:20">
      <c r="A136" s="88">
        <v>2000004806</v>
      </c>
      <c r="B136" s="89" t="s">
        <v>1162</v>
      </c>
      <c r="C136" s="88" t="s">
        <v>1163</v>
      </c>
      <c r="D136" s="88" t="str">
        <f t="shared" si="10"/>
        <v>医療法人社団雄飛会平岡眼科医院</v>
      </c>
      <c r="E136" s="88" t="s">
        <v>1164</v>
      </c>
      <c r="F136" s="88" t="s">
        <v>1165</v>
      </c>
      <c r="G136" s="88" t="s">
        <v>1166</v>
      </c>
      <c r="H136" s="88" t="s">
        <v>1167</v>
      </c>
      <c r="I136" s="88"/>
      <c r="J136" s="88" t="s">
        <v>913</v>
      </c>
      <c r="K136" s="88" t="s">
        <v>218</v>
      </c>
      <c r="L136" s="88" t="str">
        <f t="shared" si="8"/>
        <v>ヒラオカガンカイイン</v>
      </c>
      <c r="M136" s="88" t="str">
        <f t="shared" si="9"/>
        <v>ハ</v>
      </c>
      <c r="N136" s="90" t="s">
        <v>85</v>
      </c>
      <c r="O136" s="90" t="s">
        <v>1168</v>
      </c>
      <c r="P136" s="90" t="s">
        <v>123</v>
      </c>
      <c r="Q136" s="90" t="s">
        <v>1169</v>
      </c>
      <c r="R136" s="90" t="s">
        <v>89</v>
      </c>
      <c r="S136" s="90"/>
      <c r="T136" s="88"/>
    </row>
    <row r="137" spans="1:20">
      <c r="A137" s="88">
        <v>2000166182</v>
      </c>
      <c r="B137" s="89" t="s">
        <v>1170</v>
      </c>
      <c r="C137" s="88" t="s">
        <v>1171</v>
      </c>
      <c r="D137" s="88" t="str">
        <f t="shared" si="10"/>
        <v>医療法人秀仁会平沢スリープ・メンタルクリニック</v>
      </c>
      <c r="E137" s="88" t="s">
        <v>1172</v>
      </c>
      <c r="F137" s="88" t="s">
        <v>1173</v>
      </c>
      <c r="G137" s="88" t="s">
        <v>1174</v>
      </c>
      <c r="H137" s="88" t="s">
        <v>1175</v>
      </c>
      <c r="I137" s="88"/>
      <c r="J137" s="88" t="s">
        <v>780</v>
      </c>
      <c r="K137" s="88" t="s">
        <v>218</v>
      </c>
      <c r="L137" s="88" t="str">
        <f t="shared" si="8"/>
        <v>ヒラサワスリープ・メンタルクリニック</v>
      </c>
      <c r="M137" s="88" t="str">
        <f t="shared" si="9"/>
        <v>ハ</v>
      </c>
      <c r="N137" s="90" t="s">
        <v>110</v>
      </c>
      <c r="O137" s="90" t="s">
        <v>906</v>
      </c>
      <c r="P137" s="90" t="s">
        <v>123</v>
      </c>
      <c r="Q137" s="90" t="s">
        <v>1176</v>
      </c>
      <c r="R137" s="90" t="s">
        <v>89</v>
      </c>
      <c r="S137" s="90"/>
      <c r="T137" s="88"/>
    </row>
    <row r="138" spans="1:20">
      <c r="A138" s="88">
        <v>2000003883</v>
      </c>
      <c r="B138" s="89" t="s">
        <v>1177</v>
      </c>
      <c r="C138" s="88" t="s">
        <v>1178</v>
      </c>
      <c r="D138" s="88" t="str">
        <f t="shared" si="10"/>
        <v>医療法人社団光城会ひろせクリニック</v>
      </c>
      <c r="E138" s="88" t="s">
        <v>1179</v>
      </c>
      <c r="F138" s="88" t="s">
        <v>1180</v>
      </c>
      <c r="G138" s="88" t="s">
        <v>1181</v>
      </c>
      <c r="H138" s="88" t="s">
        <v>1182</v>
      </c>
      <c r="I138" s="88" t="s">
        <v>1183</v>
      </c>
      <c r="J138" s="88" t="s">
        <v>162</v>
      </c>
      <c r="K138" s="88" t="s">
        <v>142</v>
      </c>
      <c r="L138" s="88" t="str">
        <f t="shared" si="8"/>
        <v>ヒロセクリニック</v>
      </c>
      <c r="M138" s="88" t="str">
        <f t="shared" si="9"/>
        <v>ハ</v>
      </c>
      <c r="N138" s="90" t="s">
        <v>164</v>
      </c>
      <c r="O138" s="90" t="s">
        <v>165</v>
      </c>
      <c r="P138" s="90" t="s">
        <v>123</v>
      </c>
      <c r="Q138" s="90" t="s">
        <v>1184</v>
      </c>
      <c r="R138" s="90" t="s">
        <v>89</v>
      </c>
      <c r="S138" s="90"/>
      <c r="T138" s="88"/>
    </row>
    <row r="139" spans="1:20">
      <c r="A139" s="88">
        <v>2000004841</v>
      </c>
      <c r="B139" s="89" t="s">
        <v>1185</v>
      </c>
      <c r="C139" s="88" t="s">
        <v>1186</v>
      </c>
      <c r="D139" s="88" t="str">
        <f t="shared" si="10"/>
        <v>医療法人緑心会深井眼科医院</v>
      </c>
      <c r="E139" s="88" t="s">
        <v>1187</v>
      </c>
      <c r="F139" s="88" t="s">
        <v>1188</v>
      </c>
      <c r="G139" s="88" t="s">
        <v>1189</v>
      </c>
      <c r="H139" s="88" t="s">
        <v>1190</v>
      </c>
      <c r="I139" s="88"/>
      <c r="J139" s="88" t="s">
        <v>258</v>
      </c>
      <c r="K139" s="88" t="s">
        <v>197</v>
      </c>
      <c r="L139" s="88" t="str">
        <f t="shared" si="8"/>
        <v>フカイガンカイイン</v>
      </c>
      <c r="M139" s="88" t="str">
        <f t="shared" si="9"/>
        <v>ハ</v>
      </c>
      <c r="N139" s="90" t="s">
        <v>97</v>
      </c>
      <c r="O139" s="90" t="s">
        <v>98</v>
      </c>
      <c r="P139" s="90" t="s">
        <v>123</v>
      </c>
      <c r="Q139" s="90" t="s">
        <v>1191</v>
      </c>
      <c r="R139" s="90" t="s">
        <v>89</v>
      </c>
      <c r="S139" s="90"/>
      <c r="T139" s="88" t="s">
        <v>113</v>
      </c>
    </row>
    <row r="140" spans="1:20">
      <c r="A140" s="88">
        <v>2000244589</v>
      </c>
      <c r="B140" s="89" t="s">
        <v>1192</v>
      </c>
      <c r="C140" s="88" t="s">
        <v>1193</v>
      </c>
      <c r="D140" s="88" t="str">
        <f t="shared" si="10"/>
        <v>医療法人社団　たすくふく在宅クリニック</v>
      </c>
      <c r="E140" s="88" t="s">
        <v>1194</v>
      </c>
      <c r="F140" s="88" t="s">
        <v>1195</v>
      </c>
      <c r="G140" s="88" t="s">
        <v>1196</v>
      </c>
      <c r="H140" s="88" t="s">
        <v>1197</v>
      </c>
      <c r="I140" s="88"/>
      <c r="J140" s="88" t="s">
        <v>1198</v>
      </c>
      <c r="K140" s="88" t="s">
        <v>218</v>
      </c>
      <c r="L140" s="88" t="str">
        <f t="shared" si="8"/>
        <v>フクザイタククリニック</v>
      </c>
      <c r="M140" s="88" t="str">
        <f t="shared" si="9"/>
        <v>ハ</v>
      </c>
      <c r="N140" s="90" t="s">
        <v>121</v>
      </c>
      <c r="O140" s="90" t="s">
        <v>229</v>
      </c>
      <c r="P140" s="90" t="s">
        <v>123</v>
      </c>
      <c r="Q140" s="90" t="s">
        <v>1199</v>
      </c>
      <c r="R140" s="90" t="s">
        <v>89</v>
      </c>
      <c r="S140" s="90"/>
      <c r="T140" s="88"/>
    </row>
    <row r="141" spans="1:20">
      <c r="A141" s="88">
        <v>2000031446</v>
      </c>
      <c r="B141" s="89" t="s">
        <v>1200</v>
      </c>
      <c r="C141" s="88" t="s">
        <v>1201</v>
      </c>
      <c r="D141" s="88" t="str">
        <f t="shared" si="10"/>
        <v>医療法人福和会福元内科クリニック</v>
      </c>
      <c r="E141" s="88" t="s">
        <v>1202</v>
      </c>
      <c r="F141" s="88" t="s">
        <v>1203</v>
      </c>
      <c r="G141" s="88" t="s">
        <v>1204</v>
      </c>
      <c r="H141" s="88" t="s">
        <v>1205</v>
      </c>
      <c r="I141" s="88"/>
      <c r="J141" s="88" t="s">
        <v>718</v>
      </c>
      <c r="K141" s="88" t="s">
        <v>152</v>
      </c>
      <c r="L141" s="88" t="str">
        <f t="shared" si="8"/>
        <v>フクモトナイカクリニック</v>
      </c>
      <c r="M141" s="88" t="str">
        <f t="shared" si="9"/>
        <v>ハ</v>
      </c>
      <c r="N141" s="90" t="s">
        <v>208</v>
      </c>
      <c r="O141" s="90" t="s">
        <v>209</v>
      </c>
      <c r="P141" s="90" t="s">
        <v>123</v>
      </c>
      <c r="Q141" s="90" t="s">
        <v>1206</v>
      </c>
      <c r="R141" s="90" t="s">
        <v>89</v>
      </c>
      <c r="S141" s="90"/>
      <c r="T141" s="88"/>
    </row>
    <row r="142" spans="1:20">
      <c r="A142" s="88">
        <v>2000004597</v>
      </c>
      <c r="B142" s="89" t="s">
        <v>136</v>
      </c>
      <c r="C142" s="88" t="s">
        <v>1207</v>
      </c>
      <c r="D142" s="88" t="str">
        <f t="shared" si="10"/>
        <v>医療法人双葉クリニック</v>
      </c>
      <c r="E142" s="88" t="s">
        <v>1208</v>
      </c>
      <c r="F142" s="88" t="s">
        <v>1209</v>
      </c>
      <c r="G142" s="88" t="s">
        <v>1210</v>
      </c>
      <c r="H142" s="88" t="s">
        <v>1211</v>
      </c>
      <c r="I142" s="88" t="s">
        <v>1212</v>
      </c>
      <c r="J142" s="88" t="s">
        <v>141</v>
      </c>
      <c r="K142" s="88" t="s">
        <v>142</v>
      </c>
      <c r="L142" s="88" t="str">
        <f t="shared" si="8"/>
        <v>フタバクリニック</v>
      </c>
      <c r="M142" s="88" t="str">
        <f t="shared" si="9"/>
        <v>ハ</v>
      </c>
      <c r="N142" s="90" t="s">
        <v>301</v>
      </c>
      <c r="O142" s="90" t="s">
        <v>696</v>
      </c>
      <c r="P142" s="90" t="s">
        <v>123</v>
      </c>
      <c r="Q142" s="90" t="s">
        <v>1213</v>
      </c>
      <c r="R142" s="90" t="s">
        <v>89</v>
      </c>
      <c r="S142" s="90"/>
      <c r="T142" s="88"/>
    </row>
    <row r="143" spans="1:20">
      <c r="A143" s="96">
        <v>2000280627</v>
      </c>
      <c r="B143" s="96"/>
      <c r="C143" s="96" t="s">
        <v>1214</v>
      </c>
      <c r="D143" s="88" t="str">
        <f t="shared" si="10"/>
        <v>ふれあい耳鼻咽喉科</v>
      </c>
      <c r="E143" s="96" t="s">
        <v>1215</v>
      </c>
      <c r="F143" s="96" t="s">
        <v>1216</v>
      </c>
      <c r="G143" s="96" t="s">
        <v>1217</v>
      </c>
      <c r="H143" s="96" t="s">
        <v>1218</v>
      </c>
      <c r="I143" s="96"/>
      <c r="J143" s="96" t="s">
        <v>1219</v>
      </c>
      <c r="K143" s="96" t="s">
        <v>218</v>
      </c>
      <c r="L143" s="96" t="str">
        <f t="shared" si="8"/>
        <v>フレアイジビインコウカ</v>
      </c>
      <c r="M143" s="96" t="str">
        <f t="shared" si="9"/>
        <v>ハ</v>
      </c>
      <c r="N143" s="98" t="s">
        <v>1220</v>
      </c>
      <c r="O143" s="98" t="s">
        <v>86</v>
      </c>
      <c r="P143" s="98" t="s">
        <v>87</v>
      </c>
      <c r="Q143" s="98" t="s">
        <v>1221</v>
      </c>
      <c r="R143" s="98" t="s">
        <v>89</v>
      </c>
      <c r="S143" s="98"/>
      <c r="T143" s="96" t="s">
        <v>1222</v>
      </c>
    </row>
    <row r="144" spans="1:20" ht="27">
      <c r="A144" s="93">
        <v>2000004654</v>
      </c>
      <c r="B144" s="94"/>
      <c r="C144" s="93" t="s">
        <v>1223</v>
      </c>
      <c r="D144" s="88" t="str">
        <f t="shared" si="10"/>
        <v>防衛医科大学校病院</v>
      </c>
      <c r="E144" s="93" t="s">
        <v>1224</v>
      </c>
      <c r="F144" s="93" t="s">
        <v>1225</v>
      </c>
      <c r="G144" s="93" t="s">
        <v>1226</v>
      </c>
      <c r="H144" s="93" t="s">
        <v>1227</v>
      </c>
      <c r="I144" s="93"/>
      <c r="J144" s="93" t="s">
        <v>475</v>
      </c>
      <c r="K144" s="93" t="s">
        <v>84</v>
      </c>
      <c r="L144" s="93" t="str">
        <f t="shared" si="8"/>
        <v>ボウエイイカダイガッコウビョウイン</v>
      </c>
      <c r="M144" s="93" t="str">
        <f t="shared" si="9"/>
        <v>ハ</v>
      </c>
      <c r="N144" s="95" t="s">
        <v>110</v>
      </c>
      <c r="O144" s="95" t="s">
        <v>189</v>
      </c>
      <c r="P144" s="95" t="s">
        <v>123</v>
      </c>
      <c r="Q144" s="95" t="s">
        <v>1228</v>
      </c>
      <c r="R144" s="95" t="s">
        <v>89</v>
      </c>
      <c r="S144" s="95"/>
      <c r="T144" s="109" t="s">
        <v>1229</v>
      </c>
    </row>
    <row r="145" spans="1:20">
      <c r="A145" s="88">
        <v>2000144006</v>
      </c>
      <c r="B145" s="89"/>
      <c r="C145" s="88" t="s">
        <v>1230</v>
      </c>
      <c r="D145" s="88" t="str">
        <f t="shared" si="10"/>
        <v>ほさか内科クリニック</v>
      </c>
      <c r="E145" s="88" t="s">
        <v>1231</v>
      </c>
      <c r="F145" s="88" t="s">
        <v>1232</v>
      </c>
      <c r="G145" s="88" t="s">
        <v>1233</v>
      </c>
      <c r="H145" s="88" t="s">
        <v>1234</v>
      </c>
      <c r="I145" s="88"/>
      <c r="J145" s="88" t="s">
        <v>1014</v>
      </c>
      <c r="K145" s="88" t="s">
        <v>300</v>
      </c>
      <c r="L145" s="88" t="str">
        <f t="shared" si="8"/>
        <v>ホサカナイカクリニック</v>
      </c>
      <c r="M145" s="88" t="str">
        <f t="shared" si="9"/>
        <v>ハ</v>
      </c>
      <c r="N145" s="90" t="s">
        <v>434</v>
      </c>
      <c r="O145" s="90" t="s">
        <v>435</v>
      </c>
      <c r="P145" s="90" t="s">
        <v>123</v>
      </c>
      <c r="Q145" s="90" t="s">
        <v>1235</v>
      </c>
      <c r="R145" s="90" t="s">
        <v>89</v>
      </c>
      <c r="S145" s="90"/>
      <c r="T145" s="88"/>
    </row>
    <row r="146" spans="1:20">
      <c r="A146" s="88">
        <v>2000004629</v>
      </c>
      <c r="B146" s="89"/>
      <c r="C146" s="88" t="s">
        <v>1236</v>
      </c>
      <c r="D146" s="88" t="str">
        <f t="shared" si="10"/>
        <v>星の宮クリニック</v>
      </c>
      <c r="E146" s="88" t="s">
        <v>1237</v>
      </c>
      <c r="F146" s="88" t="s">
        <v>1238</v>
      </c>
      <c r="G146" s="88" t="s">
        <v>1239</v>
      </c>
      <c r="H146" s="88" t="s">
        <v>1239</v>
      </c>
      <c r="I146" s="88"/>
      <c r="J146" s="88" t="s">
        <v>1240</v>
      </c>
      <c r="K146" s="88" t="s">
        <v>218</v>
      </c>
      <c r="L146" s="88" t="str">
        <f t="shared" si="8"/>
        <v>ホシノミヤクリニック</v>
      </c>
      <c r="M146" s="88" t="str">
        <f t="shared" si="9"/>
        <v>ハ</v>
      </c>
      <c r="N146" s="90" t="s">
        <v>164</v>
      </c>
      <c r="O146" s="90" t="s">
        <v>165</v>
      </c>
      <c r="P146" s="90" t="s">
        <v>123</v>
      </c>
      <c r="Q146" s="90" t="s">
        <v>1241</v>
      </c>
      <c r="R146" s="90" t="s">
        <v>89</v>
      </c>
      <c r="S146" s="90"/>
      <c r="T146" s="88"/>
    </row>
    <row r="147" spans="1:20">
      <c r="A147" s="88">
        <v>2000004805</v>
      </c>
      <c r="B147" s="89" t="s">
        <v>1242</v>
      </c>
      <c r="C147" s="88" t="s">
        <v>1243</v>
      </c>
      <c r="D147" s="88" t="str">
        <f t="shared" si="10"/>
        <v>医療法人悠智会細川耳鼻咽喉科医院</v>
      </c>
      <c r="E147" s="88" t="s">
        <v>1244</v>
      </c>
      <c r="F147" s="88" t="s">
        <v>1245</v>
      </c>
      <c r="G147" s="88" t="s">
        <v>1246</v>
      </c>
      <c r="H147" s="88" t="s">
        <v>1247</v>
      </c>
      <c r="I147" s="88"/>
      <c r="J147" s="88" t="s">
        <v>162</v>
      </c>
      <c r="K147" s="88" t="s">
        <v>163</v>
      </c>
      <c r="L147" s="88" t="str">
        <f t="shared" si="8"/>
        <v>ホソカワジビインコウカイイン</v>
      </c>
      <c r="M147" s="88" t="str">
        <f t="shared" si="9"/>
        <v>ハ</v>
      </c>
      <c r="N147" s="90" t="s">
        <v>301</v>
      </c>
      <c r="O147" s="90" t="s">
        <v>407</v>
      </c>
      <c r="P147" s="90" t="s">
        <v>123</v>
      </c>
      <c r="Q147" s="90" t="s">
        <v>1248</v>
      </c>
      <c r="R147" s="90" t="s">
        <v>89</v>
      </c>
      <c r="S147" s="90"/>
      <c r="T147" s="88"/>
    </row>
    <row r="148" spans="1:20">
      <c r="A148" s="88">
        <v>2000004644</v>
      </c>
      <c r="B148" s="89"/>
      <c r="C148" s="88" t="s">
        <v>1249</v>
      </c>
      <c r="D148" s="88" t="str">
        <f t="shared" si="10"/>
        <v>堀江医院</v>
      </c>
      <c r="E148" s="88" t="s">
        <v>1250</v>
      </c>
      <c r="F148" s="88" t="s">
        <v>1251</v>
      </c>
      <c r="G148" s="88" t="s">
        <v>1252</v>
      </c>
      <c r="H148" s="88" t="s">
        <v>1253</v>
      </c>
      <c r="I148" s="88"/>
      <c r="J148" s="88" t="s">
        <v>258</v>
      </c>
      <c r="K148" s="88" t="s">
        <v>197</v>
      </c>
      <c r="L148" s="88" t="str">
        <f t="shared" si="8"/>
        <v>ホリエイイン</v>
      </c>
      <c r="M148" s="88" t="str">
        <f t="shared" si="9"/>
        <v>ハ</v>
      </c>
      <c r="N148" s="90" t="s">
        <v>301</v>
      </c>
      <c r="O148" s="90" t="s">
        <v>1254</v>
      </c>
      <c r="P148" s="90" t="s">
        <v>123</v>
      </c>
      <c r="Q148" s="90" t="s">
        <v>1255</v>
      </c>
      <c r="R148" s="90" t="s">
        <v>89</v>
      </c>
      <c r="S148" s="90"/>
      <c r="T148" s="88"/>
    </row>
    <row r="149" spans="1:20">
      <c r="A149" s="88">
        <v>2000004661</v>
      </c>
      <c r="B149" s="89" t="s">
        <v>1256</v>
      </c>
      <c r="C149" s="88" t="s">
        <v>1257</v>
      </c>
      <c r="D149" s="88" t="str">
        <f t="shared" si="10"/>
        <v>医療法人向来会前田クリニック</v>
      </c>
      <c r="E149" s="88" t="s">
        <v>1258</v>
      </c>
      <c r="F149" s="88" t="s">
        <v>1259</v>
      </c>
      <c r="G149" s="88" t="s">
        <v>1260</v>
      </c>
      <c r="H149" s="88" t="s">
        <v>1261</v>
      </c>
      <c r="I149" s="88"/>
      <c r="J149" s="88" t="s">
        <v>162</v>
      </c>
      <c r="K149" s="88" t="s">
        <v>142</v>
      </c>
      <c r="L149" s="88" t="str">
        <f t="shared" si="8"/>
        <v>マエダクリニック</v>
      </c>
      <c r="M149" s="88" t="str">
        <f t="shared" si="9"/>
        <v>マ</v>
      </c>
      <c r="N149" s="90" t="s">
        <v>164</v>
      </c>
      <c r="O149" s="90" t="s">
        <v>165</v>
      </c>
      <c r="P149" s="90" t="s">
        <v>123</v>
      </c>
      <c r="Q149" s="90" t="s">
        <v>1262</v>
      </c>
      <c r="R149" s="90" t="s">
        <v>89</v>
      </c>
      <c r="S149" s="90"/>
      <c r="T149" s="88"/>
    </row>
    <row r="150" spans="1:20">
      <c r="A150" s="88">
        <v>2000004671</v>
      </c>
      <c r="B150" s="89"/>
      <c r="C150" s="88" t="s">
        <v>1263</v>
      </c>
      <c r="D150" s="88" t="str">
        <f t="shared" si="10"/>
        <v>町田整形外科医院</v>
      </c>
      <c r="E150" s="88" t="s">
        <v>1264</v>
      </c>
      <c r="F150" s="88" t="s">
        <v>1265</v>
      </c>
      <c r="G150" s="88" t="s">
        <v>1266</v>
      </c>
      <c r="H150" s="88" t="s">
        <v>1267</v>
      </c>
      <c r="I150" s="88"/>
      <c r="J150" s="88" t="s">
        <v>516</v>
      </c>
      <c r="K150" s="88" t="s">
        <v>517</v>
      </c>
      <c r="L150" s="88" t="str">
        <f t="shared" si="8"/>
        <v>マチダセイケイゲカイイン</v>
      </c>
      <c r="M150" s="88" t="str">
        <f t="shared" si="9"/>
        <v>マ</v>
      </c>
      <c r="N150" s="90" t="s">
        <v>301</v>
      </c>
      <c r="O150" s="90" t="s">
        <v>696</v>
      </c>
      <c r="P150" s="90" t="s">
        <v>123</v>
      </c>
      <c r="Q150" s="90" t="s">
        <v>1268</v>
      </c>
      <c r="R150" s="90" t="s">
        <v>89</v>
      </c>
      <c r="S150" s="90"/>
      <c r="T150" s="88"/>
    </row>
    <row r="151" spans="1:20">
      <c r="A151" s="88">
        <v>2000004674</v>
      </c>
      <c r="B151" s="89"/>
      <c r="C151" s="88" t="s">
        <v>1269</v>
      </c>
      <c r="D151" s="88" t="str">
        <f t="shared" si="10"/>
        <v>まつおか内科クリニック</v>
      </c>
      <c r="E151" s="88" t="s">
        <v>1270</v>
      </c>
      <c r="F151" s="88" t="s">
        <v>1271</v>
      </c>
      <c r="G151" s="88" t="s">
        <v>1272</v>
      </c>
      <c r="H151" s="88" t="s">
        <v>1273</v>
      </c>
      <c r="I151" s="88"/>
      <c r="J151" s="88" t="s">
        <v>880</v>
      </c>
      <c r="K151" s="88" t="s">
        <v>300</v>
      </c>
      <c r="L151" s="88" t="str">
        <f t="shared" si="8"/>
        <v>マツオカナイカクリニック</v>
      </c>
      <c r="M151" s="88" t="str">
        <f t="shared" si="9"/>
        <v>マ</v>
      </c>
      <c r="N151" s="90" t="s">
        <v>208</v>
      </c>
      <c r="O151" s="90" t="s">
        <v>443</v>
      </c>
      <c r="P151" s="90" t="s">
        <v>123</v>
      </c>
      <c r="Q151" s="90" t="s">
        <v>1274</v>
      </c>
      <c r="R151" s="90" t="s">
        <v>89</v>
      </c>
      <c r="S151" s="90"/>
      <c r="T151" s="88"/>
    </row>
    <row r="152" spans="1:20">
      <c r="A152" s="88">
        <v>2000004676</v>
      </c>
      <c r="B152" s="89"/>
      <c r="C152" s="88" t="s">
        <v>1275</v>
      </c>
      <c r="D152" s="88" t="str">
        <f t="shared" si="10"/>
        <v>松が丘クリニック</v>
      </c>
      <c r="E152" s="88" t="s">
        <v>1276</v>
      </c>
      <c r="F152" s="88" t="s">
        <v>1277</v>
      </c>
      <c r="G152" s="88" t="s">
        <v>1278</v>
      </c>
      <c r="H152" s="88" t="s">
        <v>1279</v>
      </c>
      <c r="I152" s="88" t="s">
        <v>1280</v>
      </c>
      <c r="J152" s="88" t="s">
        <v>1281</v>
      </c>
      <c r="K152" s="88" t="s">
        <v>152</v>
      </c>
      <c r="L152" s="88" t="str">
        <f t="shared" si="8"/>
        <v>マツガオカクリニック</v>
      </c>
      <c r="M152" s="88" t="str">
        <f t="shared" si="9"/>
        <v>マ</v>
      </c>
      <c r="N152" s="90" t="s">
        <v>164</v>
      </c>
      <c r="O152" s="90" t="s">
        <v>283</v>
      </c>
      <c r="P152" s="90" t="s">
        <v>123</v>
      </c>
      <c r="Q152" s="90" t="s">
        <v>1282</v>
      </c>
      <c r="R152" s="90" t="s">
        <v>89</v>
      </c>
      <c r="S152" s="90"/>
      <c r="T152" s="88"/>
    </row>
    <row r="153" spans="1:20">
      <c r="A153" s="88">
        <v>2000075727</v>
      </c>
      <c r="B153" s="89" t="s">
        <v>1283</v>
      </c>
      <c r="C153" s="88" t="s">
        <v>1284</v>
      </c>
      <c r="D153" s="88" t="str">
        <f t="shared" si="10"/>
        <v>医療法人社団出産相扶会松田母子クリニック</v>
      </c>
      <c r="E153" s="88" t="s">
        <v>1285</v>
      </c>
      <c r="F153" s="88" t="s">
        <v>1286</v>
      </c>
      <c r="G153" s="88" t="s">
        <v>1287</v>
      </c>
      <c r="H153" s="88" t="s">
        <v>1288</v>
      </c>
      <c r="I153" s="88" t="s">
        <v>1289</v>
      </c>
      <c r="J153" s="88" t="s">
        <v>458</v>
      </c>
      <c r="K153" s="88" t="s">
        <v>130</v>
      </c>
      <c r="L153" s="88" t="str">
        <f t="shared" si="8"/>
        <v>マツダボシクリニック</v>
      </c>
      <c r="M153" s="88" t="str">
        <f t="shared" si="9"/>
        <v>マ</v>
      </c>
      <c r="N153" s="90" t="s">
        <v>121</v>
      </c>
      <c r="O153" s="90" t="s">
        <v>229</v>
      </c>
      <c r="P153" s="90" t="s">
        <v>123</v>
      </c>
      <c r="Q153" s="90" t="s">
        <v>1290</v>
      </c>
      <c r="R153" s="90" t="s">
        <v>89</v>
      </c>
      <c r="S153" s="90"/>
      <c r="T153" s="88"/>
    </row>
    <row r="154" spans="1:20">
      <c r="A154" s="88">
        <v>2000004680</v>
      </c>
      <c r="B154" s="89"/>
      <c r="C154" s="88" t="s">
        <v>1291</v>
      </c>
      <c r="D154" s="88" t="str">
        <f t="shared" si="10"/>
        <v>マツバクリニック</v>
      </c>
      <c r="E154" s="88" t="s">
        <v>1292</v>
      </c>
      <c r="F154" s="88" t="s">
        <v>1293</v>
      </c>
      <c r="G154" s="88" t="s">
        <v>1294</v>
      </c>
      <c r="H154" s="88" t="s">
        <v>1295</v>
      </c>
      <c r="I154" s="88"/>
      <c r="J154" s="88" t="s">
        <v>516</v>
      </c>
      <c r="K154" s="88" t="s">
        <v>517</v>
      </c>
      <c r="L154" s="88" t="str">
        <f t="shared" si="8"/>
        <v>マツバクリニック</v>
      </c>
      <c r="M154" s="88" t="str">
        <f t="shared" si="9"/>
        <v>マ</v>
      </c>
      <c r="N154" s="90" t="s">
        <v>110</v>
      </c>
      <c r="O154" s="90" t="s">
        <v>189</v>
      </c>
      <c r="P154" s="90" t="s">
        <v>123</v>
      </c>
      <c r="Q154" s="90" t="s">
        <v>1296</v>
      </c>
      <c r="R154" s="90" t="s">
        <v>89</v>
      </c>
      <c r="S154" s="90"/>
      <c r="T154" s="88"/>
    </row>
    <row r="155" spans="1:20">
      <c r="A155" s="88">
        <v>2000284957</v>
      </c>
      <c r="B155" s="88"/>
      <c r="C155" s="88" t="s">
        <v>1297</v>
      </c>
      <c r="D155" s="88" t="str">
        <f t="shared" si="10"/>
        <v>まつば小児科</v>
      </c>
      <c r="E155" s="88" t="s">
        <v>1298</v>
      </c>
      <c r="F155" s="88" t="s">
        <v>1299</v>
      </c>
      <c r="G155" s="88" t="s">
        <v>1300</v>
      </c>
      <c r="H155" s="88" t="s">
        <v>1301</v>
      </c>
      <c r="I155" s="88" t="s">
        <v>1302</v>
      </c>
      <c r="J155" s="88" t="s">
        <v>1303</v>
      </c>
      <c r="K155" s="88" t="s">
        <v>517</v>
      </c>
      <c r="L155" s="88" t="str">
        <f t="shared" si="8"/>
        <v>マツバショウニカ</v>
      </c>
      <c r="M155" s="88" t="str">
        <f t="shared" si="9"/>
        <v>マ</v>
      </c>
      <c r="N155" s="90" t="s">
        <v>1304</v>
      </c>
      <c r="O155" s="90" t="s">
        <v>1305</v>
      </c>
      <c r="P155" s="90" t="s">
        <v>123</v>
      </c>
      <c r="Q155" s="90" t="s">
        <v>1306</v>
      </c>
      <c r="R155" s="90" t="s">
        <v>1084</v>
      </c>
      <c r="S155" s="90"/>
      <c r="T155" s="88"/>
    </row>
    <row r="156" spans="1:20">
      <c r="A156" s="88">
        <v>2000004686</v>
      </c>
      <c r="B156" s="89"/>
      <c r="C156" s="88" t="s">
        <v>1307</v>
      </c>
      <c r="D156" s="88" t="str">
        <f t="shared" si="10"/>
        <v>三浦クリニック</v>
      </c>
      <c r="E156" s="88" t="s">
        <v>1308</v>
      </c>
      <c r="F156" s="88" t="s">
        <v>1309</v>
      </c>
      <c r="G156" s="88" t="s">
        <v>1310</v>
      </c>
      <c r="H156" s="88" t="s">
        <v>1311</v>
      </c>
      <c r="I156" s="88"/>
      <c r="J156" s="88" t="s">
        <v>1151</v>
      </c>
      <c r="K156" s="88" t="s">
        <v>486</v>
      </c>
      <c r="L156" s="88" t="str">
        <f t="shared" si="8"/>
        <v>ミウラクリニック</v>
      </c>
      <c r="M156" s="88" t="str">
        <f t="shared" si="9"/>
        <v>マ</v>
      </c>
      <c r="N156" s="90" t="s">
        <v>85</v>
      </c>
      <c r="O156" s="90" t="s">
        <v>459</v>
      </c>
      <c r="P156" s="90" t="s">
        <v>123</v>
      </c>
      <c r="Q156" s="90" t="s">
        <v>1312</v>
      </c>
      <c r="R156" s="90" t="s">
        <v>89</v>
      </c>
      <c r="S156" s="90"/>
      <c r="T156" s="88"/>
    </row>
    <row r="157" spans="1:20">
      <c r="A157" s="88">
        <v>2000004119</v>
      </c>
      <c r="B157" s="89" t="s">
        <v>1313</v>
      </c>
      <c r="C157" s="88" t="s">
        <v>1314</v>
      </c>
      <c r="D157" s="88" t="str">
        <f t="shared" si="10"/>
        <v>医療法人信和会三ケ島病院</v>
      </c>
      <c r="E157" s="88" t="s">
        <v>1315</v>
      </c>
      <c r="F157" s="88" t="s">
        <v>1316</v>
      </c>
      <c r="G157" s="88" t="s">
        <v>1317</v>
      </c>
      <c r="H157" s="88" t="s">
        <v>1318</v>
      </c>
      <c r="I157" s="88"/>
      <c r="J157" s="88" t="s">
        <v>1151</v>
      </c>
      <c r="K157" s="88" t="s">
        <v>486</v>
      </c>
      <c r="L157" s="88" t="str">
        <f t="shared" si="8"/>
        <v>ミカジマビョウイン</v>
      </c>
      <c r="M157" s="88" t="str">
        <f t="shared" si="9"/>
        <v>マ</v>
      </c>
      <c r="N157" s="90" t="s">
        <v>198</v>
      </c>
      <c r="O157" s="90" t="s">
        <v>843</v>
      </c>
      <c r="P157" s="90" t="s">
        <v>123</v>
      </c>
      <c r="Q157" s="90" t="s">
        <v>1319</v>
      </c>
      <c r="R157" s="90" t="s">
        <v>89</v>
      </c>
      <c r="S157" s="90"/>
      <c r="T157" s="88" t="s">
        <v>113</v>
      </c>
    </row>
    <row r="158" spans="1:20">
      <c r="A158" s="88">
        <v>2000017206</v>
      </c>
      <c r="B158" s="89" t="s">
        <v>1320</v>
      </c>
      <c r="C158" s="88" t="s">
        <v>1321</v>
      </c>
      <c r="D158" s="88" t="str">
        <f t="shared" si="10"/>
        <v>医療法人社団明哲会みかみこどもクリニック</v>
      </c>
      <c r="E158" s="88" t="s">
        <v>1322</v>
      </c>
      <c r="F158" s="88" t="s">
        <v>1323</v>
      </c>
      <c r="G158" s="88" t="s">
        <v>1324</v>
      </c>
      <c r="H158" s="88" t="s">
        <v>1325</v>
      </c>
      <c r="I158" s="88" t="s">
        <v>1326</v>
      </c>
      <c r="J158" s="88" t="s">
        <v>718</v>
      </c>
      <c r="K158" s="88" t="s">
        <v>152</v>
      </c>
      <c r="L158" s="88" t="str">
        <f t="shared" si="8"/>
        <v>ミカミコドモクリニック</v>
      </c>
      <c r="M158" s="88" t="str">
        <f t="shared" si="9"/>
        <v>マ</v>
      </c>
      <c r="N158" s="90" t="s">
        <v>308</v>
      </c>
      <c r="O158" s="90" t="s">
        <v>1037</v>
      </c>
      <c r="P158" s="90" t="s">
        <v>123</v>
      </c>
      <c r="Q158" s="90" t="s">
        <v>1327</v>
      </c>
      <c r="R158" s="90" t="s">
        <v>89</v>
      </c>
      <c r="S158" s="90"/>
      <c r="T158" s="88"/>
    </row>
    <row r="159" spans="1:20">
      <c r="A159" s="88">
        <v>2000004692</v>
      </c>
      <c r="B159" s="89" t="s">
        <v>1328</v>
      </c>
      <c r="C159" s="88" t="s">
        <v>1329</v>
      </c>
      <c r="D159" s="88" t="str">
        <f t="shared" si="10"/>
        <v>医療法人社団みずの会みずの内科クリニック</v>
      </c>
      <c r="E159" s="88" t="s">
        <v>1330</v>
      </c>
      <c r="F159" s="88" t="s">
        <v>1331</v>
      </c>
      <c r="G159" s="88" t="s">
        <v>1332</v>
      </c>
      <c r="H159" s="88" t="s">
        <v>1333</v>
      </c>
      <c r="I159" s="88"/>
      <c r="J159" s="88" t="s">
        <v>83</v>
      </c>
      <c r="K159" s="88" t="s">
        <v>84</v>
      </c>
      <c r="L159" s="88" t="str">
        <f t="shared" si="8"/>
        <v>ミズノナイカクリニック</v>
      </c>
      <c r="M159" s="88" t="str">
        <f t="shared" si="9"/>
        <v>マ</v>
      </c>
      <c r="N159" s="90" t="s">
        <v>249</v>
      </c>
      <c r="O159" s="90" t="s">
        <v>1334</v>
      </c>
      <c r="P159" s="90" t="s">
        <v>123</v>
      </c>
      <c r="Q159" s="90" t="s">
        <v>1335</v>
      </c>
      <c r="R159" s="90" t="s">
        <v>89</v>
      </c>
      <c r="S159" s="90"/>
      <c r="T159" s="88"/>
    </row>
    <row r="160" spans="1:20">
      <c r="A160" s="88">
        <v>2000190938</v>
      </c>
      <c r="B160" s="89"/>
      <c r="C160" s="88" t="s">
        <v>1336</v>
      </c>
      <c r="D160" s="88" t="str">
        <f t="shared" si="10"/>
        <v>溝渕内科医院</v>
      </c>
      <c r="E160" s="88" t="s">
        <v>1337</v>
      </c>
      <c r="F160" s="88" t="s">
        <v>1338</v>
      </c>
      <c r="G160" s="88" t="s">
        <v>1339</v>
      </c>
      <c r="H160" s="88" t="s">
        <v>1340</v>
      </c>
      <c r="I160" s="88"/>
      <c r="J160" s="88" t="s">
        <v>292</v>
      </c>
      <c r="K160" s="88" t="s">
        <v>218</v>
      </c>
      <c r="L160" s="88" t="str">
        <f t="shared" si="8"/>
        <v>ミゾブチナイカイイン</v>
      </c>
      <c r="M160" s="88" t="str">
        <f t="shared" si="9"/>
        <v>マ</v>
      </c>
      <c r="N160" s="90" t="s">
        <v>620</v>
      </c>
      <c r="O160" s="90" t="s">
        <v>1341</v>
      </c>
      <c r="P160" s="90" t="s">
        <v>123</v>
      </c>
      <c r="Q160" s="90" t="s">
        <v>1342</v>
      </c>
      <c r="R160" s="90" t="s">
        <v>89</v>
      </c>
      <c r="S160" s="90"/>
      <c r="T160" s="88"/>
    </row>
    <row r="161" spans="1:20">
      <c r="A161" s="88" t="s">
        <v>1343</v>
      </c>
      <c r="B161" s="89"/>
      <c r="C161" s="88" t="s">
        <v>1344</v>
      </c>
      <c r="D161" s="88" t="str">
        <f t="shared" si="10"/>
        <v>みち眼科クリニック</v>
      </c>
      <c r="E161" s="88"/>
      <c r="F161" s="88" t="s">
        <v>1345</v>
      </c>
      <c r="G161" s="88" t="s">
        <v>1346</v>
      </c>
      <c r="H161" s="88" t="s">
        <v>1347</v>
      </c>
      <c r="I161" s="88"/>
      <c r="J161" s="88" t="s">
        <v>450</v>
      </c>
      <c r="K161" s="88" t="s">
        <v>218</v>
      </c>
      <c r="L161" s="88" t="str">
        <f t="shared" si="8"/>
        <v>ミチガンカクリニック</v>
      </c>
      <c r="M161" s="88" t="str">
        <f t="shared" ref="M161:M192" si="11">IF(L161="","ン未入力",VLOOKUP(CODE(L161),文字コード表,2,TRUE))</f>
        <v>マ</v>
      </c>
      <c r="N161" s="90"/>
      <c r="O161" s="90"/>
      <c r="P161" s="90"/>
      <c r="Q161" s="90"/>
      <c r="R161" s="90"/>
      <c r="S161" s="90"/>
      <c r="T161" s="88" t="s">
        <v>266</v>
      </c>
    </row>
    <row r="162" spans="1:20">
      <c r="A162" s="88">
        <v>2000003561</v>
      </c>
      <c r="B162" s="89" t="s">
        <v>1348</v>
      </c>
      <c r="C162" s="88" t="s">
        <v>1349</v>
      </c>
      <c r="D162" s="88" t="str">
        <f t="shared" si="10"/>
        <v>医療法人一正会峰の坂産婦人科</v>
      </c>
      <c r="E162" s="88" t="s">
        <v>1350</v>
      </c>
      <c r="F162" s="88" t="s">
        <v>1351</v>
      </c>
      <c r="G162" s="88" t="s">
        <v>1352</v>
      </c>
      <c r="H162" s="88" t="s">
        <v>1353</v>
      </c>
      <c r="I162" s="88" t="s">
        <v>1354</v>
      </c>
      <c r="J162" s="88" t="s">
        <v>450</v>
      </c>
      <c r="K162" s="88" t="s">
        <v>218</v>
      </c>
      <c r="L162" s="88" t="str">
        <f t="shared" si="8"/>
        <v>ミネノサカサンフジンカ</v>
      </c>
      <c r="M162" s="88" t="str">
        <f t="shared" si="11"/>
        <v>マ</v>
      </c>
      <c r="N162" s="90" t="s">
        <v>208</v>
      </c>
      <c r="O162" s="90" t="s">
        <v>443</v>
      </c>
      <c r="P162" s="90" t="s">
        <v>123</v>
      </c>
      <c r="Q162" s="90" t="s">
        <v>1355</v>
      </c>
      <c r="R162" s="90" t="s">
        <v>89</v>
      </c>
      <c r="S162" s="90"/>
      <c r="T162" s="88"/>
    </row>
    <row r="163" spans="1:20">
      <c r="A163" s="88">
        <v>2000004711</v>
      </c>
      <c r="B163" s="89"/>
      <c r="C163" s="88" t="s">
        <v>1356</v>
      </c>
      <c r="D163" s="88" t="str">
        <f t="shared" si="10"/>
        <v>宮川医院</v>
      </c>
      <c r="E163" s="88" t="s">
        <v>1357</v>
      </c>
      <c r="F163" s="88" t="s">
        <v>1358</v>
      </c>
      <c r="G163" s="88" t="s">
        <v>1359</v>
      </c>
      <c r="H163" s="88" t="s">
        <v>1359</v>
      </c>
      <c r="I163" s="88"/>
      <c r="J163" s="88" t="s">
        <v>516</v>
      </c>
      <c r="K163" s="88" t="s">
        <v>517</v>
      </c>
      <c r="L163" s="88" t="str">
        <f t="shared" si="8"/>
        <v>ミヤカワイイン</v>
      </c>
      <c r="M163" s="88" t="str">
        <f t="shared" si="11"/>
        <v>マ</v>
      </c>
      <c r="N163" s="90" t="s">
        <v>620</v>
      </c>
      <c r="O163" s="90" t="s">
        <v>621</v>
      </c>
      <c r="P163" s="90" t="s">
        <v>123</v>
      </c>
      <c r="Q163" s="90" t="s">
        <v>1360</v>
      </c>
      <c r="R163" s="90" t="s">
        <v>89</v>
      </c>
      <c r="S163" s="90"/>
      <c r="T163" s="88"/>
    </row>
    <row r="164" spans="1:20">
      <c r="A164" s="88">
        <v>2000004718</v>
      </c>
      <c r="B164" s="89"/>
      <c r="C164" s="88" t="s">
        <v>1361</v>
      </c>
      <c r="D164" s="88" t="str">
        <f t="shared" si="10"/>
        <v>宮本町内科クリニック</v>
      </c>
      <c r="E164" s="88" t="s">
        <v>1362</v>
      </c>
      <c r="F164" s="88" t="s">
        <v>1363</v>
      </c>
      <c r="G164" s="88" t="s">
        <v>1364</v>
      </c>
      <c r="H164" s="88" t="s">
        <v>1365</v>
      </c>
      <c r="I164" s="88" t="s">
        <v>1366</v>
      </c>
      <c r="J164" s="88" t="s">
        <v>450</v>
      </c>
      <c r="K164" s="88" t="s">
        <v>218</v>
      </c>
      <c r="L164" s="88" t="str">
        <f t="shared" si="8"/>
        <v>ミヤモトチョウナイカクリニック</v>
      </c>
      <c r="M164" s="88" t="str">
        <f t="shared" si="11"/>
        <v>マ</v>
      </c>
      <c r="N164" s="90" t="s">
        <v>208</v>
      </c>
      <c r="O164" s="90" t="s">
        <v>443</v>
      </c>
      <c r="P164" s="90" t="s">
        <v>123</v>
      </c>
      <c r="Q164" s="90" t="s">
        <v>1367</v>
      </c>
      <c r="R164" s="90" t="s">
        <v>89</v>
      </c>
      <c r="S164" s="90"/>
      <c r="T164" s="88"/>
    </row>
    <row r="165" spans="1:20">
      <c r="A165" s="88">
        <v>2000004725</v>
      </c>
      <c r="B165" s="89"/>
      <c r="C165" s="88" t="s">
        <v>1368</v>
      </c>
      <c r="D165" s="88" t="str">
        <f t="shared" si="10"/>
        <v>むさしクリニック泌尿器科内科</v>
      </c>
      <c r="E165" s="88" t="s">
        <v>1369</v>
      </c>
      <c r="F165" s="88" t="s">
        <v>1370</v>
      </c>
      <c r="G165" s="88" t="s">
        <v>1371</v>
      </c>
      <c r="H165" s="88" t="s">
        <v>1372</v>
      </c>
      <c r="I165" s="88"/>
      <c r="J165" s="88" t="s">
        <v>323</v>
      </c>
      <c r="K165" s="88" t="s">
        <v>152</v>
      </c>
      <c r="L165" s="88" t="str">
        <f t="shared" si="8"/>
        <v>ムサシクリニックヒニョウキカナイカ</v>
      </c>
      <c r="M165" s="88" t="str">
        <f t="shared" si="11"/>
        <v>マ</v>
      </c>
      <c r="N165" s="90" t="s">
        <v>85</v>
      </c>
      <c r="O165" s="90" t="s">
        <v>316</v>
      </c>
      <c r="P165" s="90" t="s">
        <v>123</v>
      </c>
      <c r="Q165" s="90" t="s">
        <v>1373</v>
      </c>
      <c r="R165" s="90" t="s">
        <v>89</v>
      </c>
      <c r="S165" s="90"/>
      <c r="T165" s="88"/>
    </row>
    <row r="166" spans="1:20">
      <c r="A166" s="88">
        <v>2000004734</v>
      </c>
      <c r="B166" s="89"/>
      <c r="C166" s="88" t="s">
        <v>1374</v>
      </c>
      <c r="D166" s="88" t="str">
        <f t="shared" si="10"/>
        <v>村田医院</v>
      </c>
      <c r="E166" s="88" t="s">
        <v>1375</v>
      </c>
      <c r="F166" s="88" t="s">
        <v>1376</v>
      </c>
      <c r="G166" s="88" t="s">
        <v>1377</v>
      </c>
      <c r="H166" s="88" t="s">
        <v>1378</v>
      </c>
      <c r="I166" s="88" t="s">
        <v>1379</v>
      </c>
      <c r="J166" s="88" t="s">
        <v>299</v>
      </c>
      <c r="K166" s="88" t="s">
        <v>300</v>
      </c>
      <c r="L166" s="88" t="str">
        <f t="shared" si="8"/>
        <v>ムラタイイン</v>
      </c>
      <c r="M166" s="88" t="str">
        <f t="shared" si="11"/>
        <v>マ</v>
      </c>
      <c r="N166" s="90" t="s">
        <v>620</v>
      </c>
      <c r="O166" s="90" t="s">
        <v>1054</v>
      </c>
      <c r="P166" s="90" t="s">
        <v>123</v>
      </c>
      <c r="Q166" s="90" t="s">
        <v>1380</v>
      </c>
      <c r="R166" s="90" t="s">
        <v>89</v>
      </c>
      <c r="S166" s="90"/>
      <c r="T166" s="88"/>
    </row>
    <row r="167" spans="1:20">
      <c r="A167" s="88">
        <v>2000016350</v>
      </c>
      <c r="B167" s="89" t="s">
        <v>949</v>
      </c>
      <c r="C167" s="88" t="s">
        <v>1381</v>
      </c>
      <c r="D167" s="88" t="str">
        <f t="shared" si="10"/>
        <v>社会医療法人社団埼玉巨樹の会明生リハビリテーション病院</v>
      </c>
      <c r="E167" s="88" t="s">
        <v>951</v>
      </c>
      <c r="F167" s="88" t="s">
        <v>1382</v>
      </c>
      <c r="G167" s="88" t="s">
        <v>1383</v>
      </c>
      <c r="H167" s="88" t="s">
        <v>1384</v>
      </c>
      <c r="I167" s="88"/>
      <c r="J167" s="88" t="s">
        <v>485</v>
      </c>
      <c r="K167" s="88" t="s">
        <v>486</v>
      </c>
      <c r="L167" s="88" t="str">
        <f t="shared" si="8"/>
        <v>メイセイリハビリテーションビョウイン</v>
      </c>
      <c r="M167" s="88" t="str">
        <f t="shared" si="11"/>
        <v>マ</v>
      </c>
      <c r="N167" s="90" t="s">
        <v>198</v>
      </c>
      <c r="O167" s="90" t="s">
        <v>962</v>
      </c>
      <c r="P167" s="90" t="s">
        <v>123</v>
      </c>
      <c r="Q167" s="90" t="s">
        <v>1385</v>
      </c>
      <c r="R167" s="90" t="s">
        <v>89</v>
      </c>
      <c r="S167" s="90"/>
      <c r="T167" s="88" t="s">
        <v>1386</v>
      </c>
    </row>
    <row r="168" spans="1:20">
      <c r="A168" s="88">
        <v>2000146165</v>
      </c>
      <c r="B168" s="89" t="s">
        <v>1387</v>
      </c>
      <c r="C168" s="88" t="s">
        <v>1388</v>
      </c>
      <c r="D168" s="88" t="str">
        <f t="shared" si="10"/>
        <v>医療法人社団みのり会メイプルクリニック</v>
      </c>
      <c r="E168" s="88" t="s">
        <v>1389</v>
      </c>
      <c r="F168" s="88" t="s">
        <v>1390</v>
      </c>
      <c r="G168" s="88" t="s">
        <v>1391</v>
      </c>
      <c r="H168" s="88" t="s">
        <v>1392</v>
      </c>
      <c r="I168" s="88"/>
      <c r="J168" s="88" t="s">
        <v>331</v>
      </c>
      <c r="K168" s="88" t="s">
        <v>332</v>
      </c>
      <c r="L168" s="88" t="str">
        <f t="shared" si="8"/>
        <v>メイプルクリニック</v>
      </c>
      <c r="M168" s="88" t="str">
        <f t="shared" si="11"/>
        <v>マ</v>
      </c>
      <c r="N168" s="90" t="s">
        <v>301</v>
      </c>
      <c r="O168" s="90" t="s">
        <v>407</v>
      </c>
      <c r="P168" s="90" t="s">
        <v>123</v>
      </c>
      <c r="Q168" s="90" t="s">
        <v>1393</v>
      </c>
      <c r="R168" s="90" t="s">
        <v>89</v>
      </c>
      <c r="S168" s="90"/>
      <c r="T168" s="88"/>
    </row>
    <row r="169" spans="1:20">
      <c r="A169" s="88">
        <v>2000120388</v>
      </c>
      <c r="B169" s="89"/>
      <c r="C169" s="88" t="s">
        <v>1394</v>
      </c>
      <c r="D169" s="88" t="str">
        <f t="shared" si="10"/>
        <v>矢倉内科クリニック</v>
      </c>
      <c r="E169" s="110" t="s">
        <v>1395</v>
      </c>
      <c r="F169" s="88" t="s">
        <v>1396</v>
      </c>
      <c r="G169" s="88" t="s">
        <v>1397</v>
      </c>
      <c r="H169" s="88" t="s">
        <v>1398</v>
      </c>
      <c r="I169" s="88" t="s">
        <v>1399</v>
      </c>
      <c r="J169" s="88" t="s">
        <v>880</v>
      </c>
      <c r="K169" s="88" t="s">
        <v>300</v>
      </c>
      <c r="L169" s="88" t="str">
        <f t="shared" si="8"/>
        <v>ヤグラナイカクリニック</v>
      </c>
      <c r="M169" s="88" t="str">
        <f t="shared" si="11"/>
        <v>ヤ</v>
      </c>
      <c r="N169" s="90" t="s">
        <v>333</v>
      </c>
      <c r="O169" s="90" t="s">
        <v>1400</v>
      </c>
      <c r="P169" s="90" t="s">
        <v>123</v>
      </c>
      <c r="Q169" s="90" t="s">
        <v>1401</v>
      </c>
      <c r="R169" s="90" t="s">
        <v>89</v>
      </c>
      <c r="S169" s="90"/>
      <c r="T169" s="88"/>
    </row>
    <row r="170" spans="1:20">
      <c r="A170" s="99">
        <v>2000004772</v>
      </c>
      <c r="B170" s="100"/>
      <c r="C170" s="99" t="s">
        <v>1402</v>
      </c>
      <c r="D170" s="88" t="str">
        <f t="shared" si="10"/>
        <v>矢島整形外科</v>
      </c>
      <c r="E170" s="99" t="s">
        <v>1403</v>
      </c>
      <c r="F170" s="99" t="s">
        <v>1404</v>
      </c>
      <c r="G170" s="99" t="s">
        <v>1405</v>
      </c>
      <c r="H170" s="99" t="s">
        <v>1406</v>
      </c>
      <c r="I170" s="99"/>
      <c r="J170" s="99" t="s">
        <v>780</v>
      </c>
      <c r="K170" s="99" t="s">
        <v>742</v>
      </c>
      <c r="L170" s="99" t="str">
        <f t="shared" si="8"/>
        <v>ヤジマセイケイゲカ</v>
      </c>
      <c r="M170" s="99" t="str">
        <f t="shared" si="11"/>
        <v>ヤ</v>
      </c>
      <c r="N170" s="101" t="s">
        <v>110</v>
      </c>
      <c r="O170" s="101" t="s">
        <v>189</v>
      </c>
      <c r="P170" s="101" t="s">
        <v>123</v>
      </c>
      <c r="Q170" s="101" t="s">
        <v>1407</v>
      </c>
      <c r="R170" s="101" t="s">
        <v>134</v>
      </c>
      <c r="S170" s="101" t="s">
        <v>89</v>
      </c>
      <c r="T170" s="101" t="s">
        <v>1547</v>
      </c>
    </row>
    <row r="171" spans="1:20">
      <c r="A171" s="88">
        <v>2000004775</v>
      </c>
      <c r="B171" s="89" t="s">
        <v>1408</v>
      </c>
      <c r="C171" s="88" t="s">
        <v>1409</v>
      </c>
      <c r="D171" s="88" t="str">
        <f t="shared" si="10"/>
        <v>医療法人誠鵠会安松クリニック</v>
      </c>
      <c r="E171" s="88" t="s">
        <v>1410</v>
      </c>
      <c r="F171" s="88" t="s">
        <v>1411</v>
      </c>
      <c r="G171" s="88" t="s">
        <v>1412</v>
      </c>
      <c r="H171" s="88" t="s">
        <v>1413</v>
      </c>
      <c r="I171" s="88"/>
      <c r="J171" s="88" t="s">
        <v>299</v>
      </c>
      <c r="K171" s="88" t="s">
        <v>300</v>
      </c>
      <c r="L171" s="88" t="str">
        <f t="shared" si="8"/>
        <v>ヤスマツクリニック</v>
      </c>
      <c r="M171" s="88" t="str">
        <f t="shared" si="11"/>
        <v>ヤ</v>
      </c>
      <c r="N171" s="90" t="s">
        <v>97</v>
      </c>
      <c r="O171" s="90" t="s">
        <v>98</v>
      </c>
      <c r="P171" s="90" t="s">
        <v>123</v>
      </c>
      <c r="Q171" s="90" t="s">
        <v>1414</v>
      </c>
      <c r="R171" s="90" t="s">
        <v>89</v>
      </c>
      <c r="S171" s="90"/>
      <c r="T171" s="88" t="s">
        <v>1415</v>
      </c>
    </row>
    <row r="172" spans="1:20">
      <c r="A172" s="88">
        <v>2000225074</v>
      </c>
      <c r="B172" s="89" t="s">
        <v>136</v>
      </c>
      <c r="C172" s="88" t="s">
        <v>1416</v>
      </c>
      <c r="D172" s="88" t="str">
        <f t="shared" si="10"/>
        <v>医療法人やすまつ佐藤眼科医院</v>
      </c>
      <c r="E172" s="88" t="s">
        <v>1417</v>
      </c>
      <c r="F172" s="88" t="s">
        <v>1418</v>
      </c>
      <c r="G172" s="88" t="s">
        <v>1419</v>
      </c>
      <c r="H172" s="88" t="s">
        <v>1420</v>
      </c>
      <c r="I172" s="88"/>
      <c r="J172" s="88" t="s">
        <v>880</v>
      </c>
      <c r="K172" s="88" t="s">
        <v>300</v>
      </c>
      <c r="L172" s="88" t="str">
        <f t="shared" si="8"/>
        <v>ヤスマツサトウガンカイイン</v>
      </c>
      <c r="M172" s="88" t="str">
        <f t="shared" si="11"/>
        <v>ヤ</v>
      </c>
      <c r="N172" s="90" t="s">
        <v>781</v>
      </c>
      <c r="O172" s="90" t="s">
        <v>782</v>
      </c>
      <c r="P172" s="90" t="s">
        <v>123</v>
      </c>
      <c r="Q172" s="90" t="s">
        <v>1421</v>
      </c>
      <c r="R172" s="90" t="s">
        <v>89</v>
      </c>
      <c r="S172" s="90"/>
      <c r="T172" s="88" t="s">
        <v>113</v>
      </c>
    </row>
    <row r="173" spans="1:20">
      <c r="A173" s="88">
        <v>2000004779</v>
      </c>
      <c r="B173" s="89" t="s">
        <v>136</v>
      </c>
      <c r="C173" s="88" t="s">
        <v>1422</v>
      </c>
      <c r="D173" s="88" t="str">
        <f t="shared" si="10"/>
        <v>医療法人柳内医院</v>
      </c>
      <c r="E173" s="88" t="s">
        <v>1423</v>
      </c>
      <c r="F173" s="88" t="s">
        <v>1424</v>
      </c>
      <c r="G173" s="88" t="s">
        <v>1425</v>
      </c>
      <c r="H173" s="88" t="s">
        <v>1426</v>
      </c>
      <c r="I173" s="88" t="s">
        <v>1427</v>
      </c>
      <c r="J173" s="88" t="s">
        <v>1428</v>
      </c>
      <c r="K173" s="88" t="s">
        <v>218</v>
      </c>
      <c r="L173" s="88" t="str">
        <f t="shared" si="8"/>
        <v>ヤナイイイン</v>
      </c>
      <c r="M173" s="88" t="str">
        <f t="shared" si="11"/>
        <v>ヤ</v>
      </c>
      <c r="N173" s="90" t="s">
        <v>308</v>
      </c>
      <c r="O173" s="90" t="s">
        <v>1037</v>
      </c>
      <c r="P173" s="90" t="s">
        <v>123</v>
      </c>
      <c r="Q173" s="90" t="s">
        <v>1429</v>
      </c>
      <c r="R173" s="90" t="s">
        <v>89</v>
      </c>
      <c r="S173" s="90"/>
      <c r="T173" s="88"/>
    </row>
    <row r="174" spans="1:20">
      <c r="A174" s="88">
        <v>2000123852</v>
      </c>
      <c r="B174" s="89" t="s">
        <v>1430</v>
      </c>
      <c r="C174" s="88" t="s">
        <v>1431</v>
      </c>
      <c r="D174" s="88" t="str">
        <f t="shared" si="10"/>
        <v>医療法人久良会やまさき内科クリニック</v>
      </c>
      <c r="E174" s="88" t="s">
        <v>1432</v>
      </c>
      <c r="F174" s="88" t="s">
        <v>1433</v>
      </c>
      <c r="G174" s="88" t="s">
        <v>1434</v>
      </c>
      <c r="H174" s="88" t="s">
        <v>1435</v>
      </c>
      <c r="I174" s="88" t="s">
        <v>1436</v>
      </c>
      <c r="J174" s="88" t="s">
        <v>258</v>
      </c>
      <c r="K174" s="88" t="s">
        <v>197</v>
      </c>
      <c r="L174" s="88" t="str">
        <f t="shared" si="8"/>
        <v>ヤマサキナイカクリニック</v>
      </c>
      <c r="M174" s="88" t="str">
        <f t="shared" si="11"/>
        <v>ヤ</v>
      </c>
      <c r="N174" s="90" t="s">
        <v>164</v>
      </c>
      <c r="O174" s="90" t="s">
        <v>283</v>
      </c>
      <c r="P174" s="90" t="s">
        <v>123</v>
      </c>
      <c r="Q174" s="90" t="s">
        <v>1437</v>
      </c>
      <c r="R174" s="90" t="s">
        <v>89</v>
      </c>
      <c r="S174" s="90"/>
      <c r="T174" s="88"/>
    </row>
    <row r="175" spans="1:20">
      <c r="A175" s="88">
        <v>2000211712</v>
      </c>
      <c r="B175" s="89"/>
      <c r="C175" s="88" t="s">
        <v>1438</v>
      </c>
      <c r="D175" s="88" t="str">
        <f t="shared" si="10"/>
        <v>やましろ内科クリニック</v>
      </c>
      <c r="E175" s="88" t="s">
        <v>1439</v>
      </c>
      <c r="F175" s="88" t="s">
        <v>1440</v>
      </c>
      <c r="G175" s="88" t="s">
        <v>1441</v>
      </c>
      <c r="H175" s="88" t="s">
        <v>1442</v>
      </c>
      <c r="I175" s="88"/>
      <c r="J175" s="88" t="s">
        <v>1014</v>
      </c>
      <c r="K175" s="88" t="s">
        <v>300</v>
      </c>
      <c r="L175" s="88" t="str">
        <f t="shared" si="8"/>
        <v>ヤマシロナイカクリニック</v>
      </c>
      <c r="M175" s="88" t="str">
        <f t="shared" si="11"/>
        <v>ヤ</v>
      </c>
      <c r="N175" s="90" t="s">
        <v>208</v>
      </c>
      <c r="O175" s="90" t="s">
        <v>1443</v>
      </c>
      <c r="P175" s="90" t="s">
        <v>123</v>
      </c>
      <c r="Q175" s="90" t="s">
        <v>1444</v>
      </c>
      <c r="R175" s="90" t="s">
        <v>89</v>
      </c>
      <c r="S175" s="90"/>
      <c r="T175" s="88"/>
    </row>
    <row r="176" spans="1:20">
      <c r="A176" s="88">
        <v>2000004812</v>
      </c>
      <c r="B176" s="89" t="s">
        <v>1445</v>
      </c>
      <c r="C176" s="88" t="s">
        <v>1446</v>
      </c>
      <c r="D176" s="88" t="str">
        <f t="shared" si="10"/>
        <v>医療法人陽育会やまもとキッズクリニック</v>
      </c>
      <c r="E176" s="88" t="s">
        <v>1447</v>
      </c>
      <c r="F176" s="88" t="s">
        <v>1448</v>
      </c>
      <c r="G176" s="88" t="s">
        <v>1449</v>
      </c>
      <c r="H176" s="88" t="s">
        <v>1449</v>
      </c>
      <c r="I176" s="88" t="s">
        <v>1450</v>
      </c>
      <c r="J176" s="88" t="s">
        <v>1151</v>
      </c>
      <c r="K176" s="88" t="s">
        <v>486</v>
      </c>
      <c r="L176" s="88" t="str">
        <f t="shared" si="8"/>
        <v>ヤマモトキッズクリニック</v>
      </c>
      <c r="M176" s="88" t="str">
        <f t="shared" si="11"/>
        <v>ヤ</v>
      </c>
      <c r="N176" s="90" t="s">
        <v>164</v>
      </c>
      <c r="O176" s="90" t="s">
        <v>342</v>
      </c>
      <c r="P176" s="90" t="s">
        <v>123</v>
      </c>
      <c r="Q176" s="90" t="s">
        <v>1451</v>
      </c>
      <c r="R176" s="90" t="s">
        <v>89</v>
      </c>
      <c r="S176" s="90"/>
      <c r="T176" s="88"/>
    </row>
    <row r="177" spans="1:20">
      <c r="A177" s="88">
        <v>2000004815</v>
      </c>
      <c r="B177" s="89" t="s">
        <v>1077</v>
      </c>
      <c r="C177" s="88" t="s">
        <v>1452</v>
      </c>
      <c r="D177" s="88" t="str">
        <f t="shared" si="10"/>
        <v>医療法人社団横田医院</v>
      </c>
      <c r="E177" s="88" t="s">
        <v>1453</v>
      </c>
      <c r="F177" s="88" t="s">
        <v>1454</v>
      </c>
      <c r="G177" s="88" t="s">
        <v>1455</v>
      </c>
      <c r="H177" s="88" t="s">
        <v>1456</v>
      </c>
      <c r="I177" s="88"/>
      <c r="J177" s="88" t="s">
        <v>331</v>
      </c>
      <c r="K177" s="88" t="s">
        <v>332</v>
      </c>
      <c r="L177" s="88" t="str">
        <f t="shared" si="8"/>
        <v>ヨコタイイン</v>
      </c>
      <c r="M177" s="88" t="str">
        <f t="shared" si="11"/>
        <v>ヤ</v>
      </c>
      <c r="N177" s="90" t="s">
        <v>121</v>
      </c>
      <c r="O177" s="90" t="s">
        <v>392</v>
      </c>
      <c r="P177" s="90" t="s">
        <v>123</v>
      </c>
      <c r="Q177" s="90" t="s">
        <v>1457</v>
      </c>
      <c r="R177" s="90" t="s">
        <v>89</v>
      </c>
      <c r="S177" s="90"/>
      <c r="T177" s="88" t="s">
        <v>113</v>
      </c>
    </row>
    <row r="178" spans="1:20">
      <c r="A178" s="88">
        <v>2000004821</v>
      </c>
      <c r="B178" s="89"/>
      <c r="C178" s="88" t="s">
        <v>1548</v>
      </c>
      <c r="D178" s="88" t="str">
        <f t="shared" si="10"/>
        <v>横山医院</v>
      </c>
      <c r="E178" s="88" t="s">
        <v>1458</v>
      </c>
      <c r="F178" s="88" t="s">
        <v>1459</v>
      </c>
      <c r="G178" s="88" t="s">
        <v>1460</v>
      </c>
      <c r="H178" s="88" t="s">
        <v>1461</v>
      </c>
      <c r="I178" s="88"/>
      <c r="J178" s="88" t="s">
        <v>1014</v>
      </c>
      <c r="K178" s="88" t="s">
        <v>300</v>
      </c>
      <c r="L178" s="88" t="str">
        <f t="shared" si="8"/>
        <v>横山医院</v>
      </c>
      <c r="M178" s="88" t="str">
        <f t="shared" si="11"/>
        <v>ワ</v>
      </c>
      <c r="N178" s="90" t="s">
        <v>97</v>
      </c>
      <c r="O178" s="90" t="s">
        <v>98</v>
      </c>
      <c r="P178" s="90" t="s">
        <v>123</v>
      </c>
      <c r="Q178" s="90" t="s">
        <v>1462</v>
      </c>
      <c r="R178" s="90" t="s">
        <v>89</v>
      </c>
      <c r="S178" s="90"/>
      <c r="T178" s="88"/>
    </row>
    <row r="179" spans="1:20">
      <c r="A179" s="96">
        <v>2000004822</v>
      </c>
      <c r="B179" s="97" t="s">
        <v>136</v>
      </c>
      <c r="C179" s="96" t="s">
        <v>1463</v>
      </c>
      <c r="D179" s="88" t="str">
        <f t="shared" si="10"/>
        <v>医療法人吉岡クリニック</v>
      </c>
      <c r="E179" s="96" t="s">
        <v>1464</v>
      </c>
      <c r="F179" s="96" t="s">
        <v>1465</v>
      </c>
      <c r="G179" s="96" t="s">
        <v>1466</v>
      </c>
      <c r="H179" s="96" t="s">
        <v>1467</v>
      </c>
      <c r="I179" s="96"/>
      <c r="J179" s="96" t="s">
        <v>1468</v>
      </c>
      <c r="K179" s="96" t="s">
        <v>517</v>
      </c>
      <c r="L179" s="96" t="str">
        <f t="shared" si="8"/>
        <v>ヨシオカクリニック</v>
      </c>
      <c r="M179" s="96" t="str">
        <f t="shared" si="11"/>
        <v>ヤ</v>
      </c>
      <c r="N179" s="98" t="s">
        <v>131</v>
      </c>
      <c r="O179" s="98" t="s">
        <v>494</v>
      </c>
      <c r="P179" s="98" t="s">
        <v>123</v>
      </c>
      <c r="Q179" s="98" t="s">
        <v>1469</v>
      </c>
      <c r="R179" s="98" t="s">
        <v>89</v>
      </c>
      <c r="S179" s="98"/>
      <c r="T179" s="96" t="s">
        <v>1470</v>
      </c>
    </row>
    <row r="180" spans="1:20">
      <c r="A180" s="88">
        <v>2000077859</v>
      </c>
      <c r="B180" s="89" t="s">
        <v>479</v>
      </c>
      <c r="C180" s="88" t="s">
        <v>1471</v>
      </c>
      <c r="D180" s="88" t="str">
        <f t="shared" si="10"/>
        <v>社会医療法人至仁会よしかわクリニック</v>
      </c>
      <c r="E180" s="88" t="s">
        <v>481</v>
      </c>
      <c r="F180" s="88" t="s">
        <v>1472</v>
      </c>
      <c r="G180" s="88" t="s">
        <v>1473</v>
      </c>
      <c r="H180" s="88" t="s">
        <v>1474</v>
      </c>
      <c r="I180" s="88"/>
      <c r="J180" s="88" t="s">
        <v>1053</v>
      </c>
      <c r="K180" s="88" t="s">
        <v>486</v>
      </c>
      <c r="L180" s="88" t="str">
        <f t="shared" si="8"/>
        <v>ヨシカワクリニック</v>
      </c>
      <c r="M180" s="88" t="str">
        <f t="shared" si="11"/>
        <v>ヤ</v>
      </c>
      <c r="N180" s="90" t="s">
        <v>249</v>
      </c>
      <c r="O180" s="90" t="s">
        <v>1475</v>
      </c>
      <c r="P180" s="90" t="s">
        <v>123</v>
      </c>
      <c r="Q180" s="90" t="s">
        <v>1476</v>
      </c>
      <c r="R180" s="90" t="s">
        <v>89</v>
      </c>
      <c r="S180" s="90"/>
      <c r="T180" s="88"/>
    </row>
    <row r="181" spans="1:20">
      <c r="A181" s="88">
        <v>2000004823</v>
      </c>
      <c r="B181" s="89"/>
      <c r="C181" s="88" t="s">
        <v>1477</v>
      </c>
      <c r="D181" s="88" t="str">
        <f t="shared" si="10"/>
        <v>吉川外科胃腸科医院</v>
      </c>
      <c r="E181" s="88" t="s">
        <v>1478</v>
      </c>
      <c r="F181" s="88" t="s">
        <v>1479</v>
      </c>
      <c r="G181" s="88" t="s">
        <v>1480</v>
      </c>
      <c r="H181" s="88" t="s">
        <v>1481</v>
      </c>
      <c r="I181" s="88" t="s">
        <v>1482</v>
      </c>
      <c r="J181" s="88" t="s">
        <v>1483</v>
      </c>
      <c r="K181" s="88" t="s">
        <v>142</v>
      </c>
      <c r="L181" s="88" t="str">
        <f t="shared" si="8"/>
        <v>ヨシカワゲカイチョウカイイン</v>
      </c>
      <c r="M181" s="88" t="str">
        <f t="shared" si="11"/>
        <v>ヤ</v>
      </c>
      <c r="N181" s="90" t="s">
        <v>208</v>
      </c>
      <c r="O181" s="90" t="s">
        <v>1484</v>
      </c>
      <c r="P181" s="90" t="s">
        <v>123</v>
      </c>
      <c r="Q181" s="90" t="s">
        <v>1485</v>
      </c>
      <c r="R181" s="90" t="s">
        <v>89</v>
      </c>
      <c r="S181" s="90"/>
      <c r="T181" s="88"/>
    </row>
    <row r="182" spans="1:20">
      <c r="A182" s="88">
        <v>2000004827</v>
      </c>
      <c r="B182" s="89"/>
      <c r="C182" s="88" t="s">
        <v>1486</v>
      </c>
      <c r="D182" s="88" t="str">
        <f t="shared" si="10"/>
        <v>吉村内科医院</v>
      </c>
      <c r="E182" s="88" t="s">
        <v>1487</v>
      </c>
      <c r="F182" s="88" t="s">
        <v>1488</v>
      </c>
      <c r="G182" s="88" t="s">
        <v>1489</v>
      </c>
      <c r="H182" s="88" t="s">
        <v>1490</v>
      </c>
      <c r="I182" s="88"/>
      <c r="J182" s="88" t="s">
        <v>162</v>
      </c>
      <c r="K182" s="88" t="s">
        <v>142</v>
      </c>
      <c r="L182" s="88" t="str">
        <f t="shared" si="8"/>
        <v>ヨシムラナイカイイン</v>
      </c>
      <c r="M182" s="88" t="str">
        <f t="shared" si="11"/>
        <v>ヤ</v>
      </c>
      <c r="N182" s="90" t="s">
        <v>110</v>
      </c>
      <c r="O182" s="90" t="s">
        <v>143</v>
      </c>
      <c r="P182" s="90" t="s">
        <v>123</v>
      </c>
      <c r="Q182" s="90" t="s">
        <v>1491</v>
      </c>
      <c r="R182" s="90" t="s">
        <v>89</v>
      </c>
      <c r="S182" s="90"/>
      <c r="T182" s="88"/>
    </row>
    <row r="183" spans="1:20">
      <c r="A183" s="88">
        <v>2000004829</v>
      </c>
      <c r="B183" s="89"/>
      <c r="C183" s="88" t="s">
        <v>1492</v>
      </c>
      <c r="D183" s="88" t="str">
        <f t="shared" si="10"/>
        <v>米島医院</v>
      </c>
      <c r="E183" s="88" t="s">
        <v>1493</v>
      </c>
      <c r="F183" s="88" t="s">
        <v>1494</v>
      </c>
      <c r="G183" s="88" t="s">
        <v>1495</v>
      </c>
      <c r="H183" s="88" t="s">
        <v>1495</v>
      </c>
      <c r="I183" s="88"/>
      <c r="J183" s="88" t="s">
        <v>331</v>
      </c>
      <c r="K183" s="88" t="s">
        <v>332</v>
      </c>
      <c r="L183" s="88" t="str">
        <f t="shared" si="8"/>
        <v>ヨネシマイイン</v>
      </c>
      <c r="M183" s="88" t="str">
        <f t="shared" si="11"/>
        <v>ヤ</v>
      </c>
      <c r="N183" s="90" t="s">
        <v>164</v>
      </c>
      <c r="O183" s="90" t="s">
        <v>283</v>
      </c>
      <c r="P183" s="90" t="s">
        <v>123</v>
      </c>
      <c r="Q183" s="90" t="s">
        <v>1496</v>
      </c>
      <c r="R183" s="90" t="s">
        <v>89</v>
      </c>
      <c r="S183" s="90"/>
      <c r="T183" s="88"/>
    </row>
    <row r="184" spans="1:20">
      <c r="A184" s="88">
        <v>2000196023</v>
      </c>
      <c r="B184" s="89"/>
      <c r="C184" s="88" t="s">
        <v>1497</v>
      </c>
      <c r="D184" s="88" t="str">
        <f t="shared" si="10"/>
        <v>りょうキッズクリニック</v>
      </c>
      <c r="E184" s="88" t="s">
        <v>1498</v>
      </c>
      <c r="F184" s="88" t="s">
        <v>1499</v>
      </c>
      <c r="G184" s="88" t="s">
        <v>1500</v>
      </c>
      <c r="H184" s="88" t="s">
        <v>1501</v>
      </c>
      <c r="I184" s="88" t="s">
        <v>1502</v>
      </c>
      <c r="J184" s="88" t="s">
        <v>151</v>
      </c>
      <c r="K184" s="88" t="s">
        <v>152</v>
      </c>
      <c r="L184" s="88" t="str">
        <f t="shared" si="8"/>
        <v>リョウキッズクリニック</v>
      </c>
      <c r="M184" s="88" t="str">
        <f t="shared" si="11"/>
        <v>ラ</v>
      </c>
      <c r="N184" s="90" t="s">
        <v>308</v>
      </c>
      <c r="O184" s="90" t="s">
        <v>1037</v>
      </c>
      <c r="P184" s="90" t="s">
        <v>123</v>
      </c>
      <c r="Q184" s="90" t="s">
        <v>1503</v>
      </c>
      <c r="R184" s="90" t="s">
        <v>89</v>
      </c>
      <c r="S184" s="90"/>
      <c r="T184" s="88"/>
    </row>
    <row r="185" spans="1:20">
      <c r="A185" s="88">
        <v>2000003812</v>
      </c>
      <c r="B185" s="89" t="s">
        <v>985</v>
      </c>
      <c r="C185" s="88" t="s">
        <v>1504</v>
      </c>
      <c r="D185" s="88" t="str">
        <f t="shared" si="10"/>
        <v>医療法人啓仁会ロイヤルこころの里病院</v>
      </c>
      <c r="E185" s="88" t="s">
        <v>987</v>
      </c>
      <c r="F185" s="88" t="s">
        <v>1505</v>
      </c>
      <c r="G185" s="88" t="s">
        <v>1506</v>
      </c>
      <c r="H185" s="88" t="s">
        <v>1507</v>
      </c>
      <c r="I185" s="88"/>
      <c r="J185" s="88" t="s">
        <v>991</v>
      </c>
      <c r="K185" s="88" t="s">
        <v>197</v>
      </c>
      <c r="L185" s="88" t="str">
        <f t="shared" si="8"/>
        <v>ロイヤルココロノサトビョウイン</v>
      </c>
      <c r="M185" s="88" t="str">
        <f t="shared" si="11"/>
        <v>ラ</v>
      </c>
      <c r="N185" s="90" t="s">
        <v>1508</v>
      </c>
      <c r="O185" s="90" t="s">
        <v>1509</v>
      </c>
      <c r="P185" s="90" t="s">
        <v>123</v>
      </c>
      <c r="Q185" s="90" t="s">
        <v>1510</v>
      </c>
      <c r="R185" s="90" t="s">
        <v>89</v>
      </c>
      <c r="S185" s="90"/>
      <c r="T185" s="88" t="s">
        <v>113</v>
      </c>
    </row>
    <row r="186" spans="1:20">
      <c r="A186" s="88">
        <v>2000003858</v>
      </c>
      <c r="B186" s="89" t="s">
        <v>1511</v>
      </c>
      <c r="C186" s="88" t="s">
        <v>1512</v>
      </c>
      <c r="D186" s="88" t="str">
        <f t="shared" si="10"/>
        <v>医療法人元気会わかさクリニック</v>
      </c>
      <c r="E186" s="88" t="s">
        <v>1513</v>
      </c>
      <c r="F186" s="88" t="s">
        <v>1514</v>
      </c>
      <c r="G186" s="88" t="s">
        <v>1515</v>
      </c>
      <c r="H186" s="88" t="s">
        <v>1516</v>
      </c>
      <c r="I186" s="88"/>
      <c r="J186" s="88" t="s">
        <v>1053</v>
      </c>
      <c r="K186" s="88" t="s">
        <v>486</v>
      </c>
      <c r="L186" s="88" t="str">
        <f t="shared" si="8"/>
        <v>ワカサクリニック</v>
      </c>
      <c r="M186" s="88" t="str">
        <f t="shared" si="11"/>
        <v>ワ</v>
      </c>
      <c r="N186" s="90" t="s">
        <v>1517</v>
      </c>
      <c r="O186" s="90" t="s">
        <v>1518</v>
      </c>
      <c r="P186" s="90" t="s">
        <v>123</v>
      </c>
      <c r="Q186" s="90" t="s">
        <v>1519</v>
      </c>
      <c r="R186" s="90" t="s">
        <v>134</v>
      </c>
      <c r="S186" s="90" t="s">
        <v>89</v>
      </c>
      <c r="T186" s="88"/>
    </row>
    <row r="187" spans="1:20">
      <c r="A187" s="88">
        <v>2000286134</v>
      </c>
      <c r="B187" s="89" t="s">
        <v>1511</v>
      </c>
      <c r="C187" s="88" t="s">
        <v>1520</v>
      </c>
      <c r="D187" s="88" t="str">
        <f t="shared" si="10"/>
        <v>医療法人元気会わかさクリニック所沢</v>
      </c>
      <c r="E187" s="88" t="s">
        <v>1521</v>
      </c>
      <c r="F187" s="88" t="s">
        <v>1522</v>
      </c>
      <c r="G187" s="88" t="s">
        <v>1523</v>
      </c>
      <c r="H187" s="88" t="s">
        <v>1524</v>
      </c>
      <c r="I187" s="88"/>
      <c r="J187" s="88" t="s">
        <v>780</v>
      </c>
      <c r="K187" s="88" t="s">
        <v>218</v>
      </c>
      <c r="L187" s="88" t="str">
        <f t="shared" si="8"/>
        <v>ワカサクリニックトコロザワ</v>
      </c>
      <c r="M187" s="88" t="str">
        <f t="shared" si="11"/>
        <v>ワ</v>
      </c>
      <c r="N187" s="90" t="s">
        <v>110</v>
      </c>
      <c r="O187" s="90" t="s">
        <v>189</v>
      </c>
      <c r="P187" s="90" t="s">
        <v>123</v>
      </c>
      <c r="Q187" s="90" t="s">
        <v>1525</v>
      </c>
      <c r="R187" s="90" t="s">
        <v>89</v>
      </c>
      <c r="S187" s="90"/>
      <c r="T187" s="88"/>
    </row>
    <row r="188" spans="1:20">
      <c r="A188" s="88"/>
      <c r="B188" s="88"/>
      <c r="C188" s="88"/>
      <c r="D188" s="88" t="str">
        <f t="shared" si="10"/>
        <v/>
      </c>
      <c r="E188" s="88"/>
      <c r="F188" s="88" t="s">
        <v>1526</v>
      </c>
      <c r="G188" s="88"/>
      <c r="H188" s="88"/>
      <c r="I188" s="88"/>
      <c r="J188" s="88"/>
      <c r="K188" s="88" t="e">
        <v>#N/A</v>
      </c>
      <c r="L188" s="88" t="str">
        <f t="shared" si="8"/>
        <v/>
      </c>
      <c r="M188" s="88" t="str">
        <f t="shared" si="11"/>
        <v>ン未入力</v>
      </c>
      <c r="N188" s="90"/>
      <c r="O188" s="90"/>
      <c r="P188" s="90"/>
      <c r="Q188" s="90"/>
      <c r="R188" s="90"/>
      <c r="S188" s="90"/>
      <c r="T188" s="88"/>
    </row>
    <row r="189" spans="1:20">
      <c r="A189" s="88"/>
      <c r="B189" s="88"/>
      <c r="C189" s="88"/>
      <c r="D189" s="88" t="str">
        <f t="shared" si="10"/>
        <v/>
      </c>
      <c r="E189" s="88"/>
      <c r="F189" s="88" t="s">
        <v>1526</v>
      </c>
      <c r="G189" s="88"/>
      <c r="H189" s="88"/>
      <c r="I189" s="88"/>
      <c r="J189" s="88"/>
      <c r="K189" s="88" t="e">
        <v>#N/A</v>
      </c>
      <c r="L189" s="88" t="str">
        <f t="shared" si="8"/>
        <v/>
      </c>
      <c r="M189" s="88" t="str">
        <f t="shared" si="11"/>
        <v>ン未入力</v>
      </c>
      <c r="N189" s="90"/>
      <c r="O189" s="90"/>
      <c r="P189" s="90"/>
      <c r="Q189" s="90"/>
      <c r="R189" s="90"/>
      <c r="S189" s="90"/>
      <c r="T189" s="88"/>
    </row>
    <row r="190" spans="1:20">
      <c r="A190" s="88"/>
      <c r="B190" s="88"/>
      <c r="C190" s="88"/>
      <c r="D190" s="88" t="str">
        <f t="shared" si="10"/>
        <v/>
      </c>
      <c r="E190" s="88"/>
      <c r="F190" s="88" t="s">
        <v>1526</v>
      </c>
      <c r="G190" s="88"/>
      <c r="H190" s="88"/>
      <c r="I190" s="88"/>
      <c r="J190" s="88"/>
      <c r="K190" s="88" t="e">
        <v>#N/A</v>
      </c>
      <c r="L190" s="88" t="str">
        <f t="shared" ref="L190:L193" si="12">PHONETIC(C190)</f>
        <v/>
      </c>
      <c r="M190" s="88" t="str">
        <f t="shared" si="11"/>
        <v>ン未入力</v>
      </c>
      <c r="N190" s="90"/>
      <c r="O190" s="90"/>
      <c r="P190" s="90"/>
      <c r="Q190" s="90"/>
      <c r="R190" s="90"/>
      <c r="S190" s="90"/>
      <c r="T190" s="88"/>
    </row>
    <row r="191" spans="1:20">
      <c r="A191" s="88"/>
      <c r="B191" s="88"/>
      <c r="C191" s="88"/>
      <c r="D191" s="88" t="str">
        <f t="shared" si="10"/>
        <v/>
      </c>
      <c r="E191" s="88"/>
      <c r="F191" s="88" t="s">
        <v>1526</v>
      </c>
      <c r="G191" s="88"/>
      <c r="H191" s="88"/>
      <c r="I191" s="88"/>
      <c r="J191" s="88"/>
      <c r="K191" s="88" t="e">
        <v>#N/A</v>
      </c>
      <c r="L191" s="88" t="str">
        <f t="shared" si="12"/>
        <v/>
      </c>
      <c r="M191" s="88" t="str">
        <f t="shared" si="11"/>
        <v>ン未入力</v>
      </c>
      <c r="N191" s="90"/>
      <c r="O191" s="90"/>
      <c r="P191" s="90"/>
      <c r="Q191" s="90"/>
      <c r="R191" s="90"/>
      <c r="S191" s="90"/>
      <c r="T191" s="88"/>
    </row>
    <row r="192" spans="1:20">
      <c r="A192" s="88"/>
      <c r="B192" s="88"/>
      <c r="C192" s="88"/>
      <c r="D192" s="88" t="str">
        <f t="shared" si="10"/>
        <v/>
      </c>
      <c r="E192" s="88"/>
      <c r="F192" s="88" t="s">
        <v>1526</v>
      </c>
      <c r="G192" s="88"/>
      <c r="H192" s="88"/>
      <c r="I192" s="88"/>
      <c r="J192" s="88"/>
      <c r="K192" s="88" t="e">
        <v>#N/A</v>
      </c>
      <c r="L192" s="88" t="str">
        <f t="shared" si="12"/>
        <v/>
      </c>
      <c r="M192" s="88" t="str">
        <f t="shared" si="11"/>
        <v>ン未入力</v>
      </c>
      <c r="N192" s="90"/>
      <c r="O192" s="90"/>
      <c r="P192" s="90"/>
      <c r="Q192" s="90"/>
      <c r="R192" s="90"/>
      <c r="S192" s="90"/>
      <c r="T192" s="88"/>
    </row>
    <row r="193" spans="1:20">
      <c r="A193" s="88"/>
      <c r="B193" s="88"/>
      <c r="C193" s="88"/>
      <c r="D193" s="88" t="str">
        <f t="shared" si="10"/>
        <v/>
      </c>
      <c r="E193" s="88"/>
      <c r="F193" s="88" t="s">
        <v>1526</v>
      </c>
      <c r="G193" s="88"/>
      <c r="H193" s="88"/>
      <c r="I193" s="88"/>
      <c r="J193" s="88"/>
      <c r="K193" s="88" t="e">
        <v>#N/A</v>
      </c>
      <c r="L193" s="88" t="str">
        <f t="shared" si="12"/>
        <v/>
      </c>
      <c r="M193" s="88" t="str">
        <f t="shared" ref="M193" si="13">IF(L193="","ン未入力",VLOOKUP(CODE(L193),文字コード表,2,TRUE))</f>
        <v>ン未入力</v>
      </c>
      <c r="N193" s="90"/>
      <c r="O193" s="90"/>
      <c r="P193" s="90"/>
      <c r="Q193" s="90"/>
      <c r="R193" s="90"/>
      <c r="S193" s="90"/>
      <c r="T193" s="88"/>
    </row>
    <row r="199" spans="1:20" ht="14.25" thickBot="1">
      <c r="N199" s="91"/>
      <c r="O199" s="91"/>
      <c r="P199" s="91"/>
      <c r="Q199" s="91"/>
      <c r="R199" s="91"/>
      <c r="S199" s="91"/>
    </row>
    <row r="200" spans="1:20">
      <c r="A200" s="111">
        <v>9506</v>
      </c>
      <c r="B200" s="112" t="s">
        <v>1527</v>
      </c>
      <c r="N200" s="91"/>
      <c r="O200" s="91"/>
      <c r="P200" s="91"/>
      <c r="Q200" s="91"/>
      <c r="R200" s="91"/>
      <c r="S200" s="91"/>
    </row>
    <row r="201" spans="1:20">
      <c r="A201" s="113">
        <v>9515</v>
      </c>
      <c r="B201" s="114" t="s">
        <v>1528</v>
      </c>
      <c r="N201" s="91"/>
      <c r="O201" s="91"/>
      <c r="P201" s="91"/>
      <c r="Q201" s="91"/>
      <c r="R201" s="91"/>
      <c r="S201" s="91"/>
    </row>
    <row r="202" spans="1:20">
      <c r="A202" s="113">
        <v>9525</v>
      </c>
      <c r="B202" s="114" t="s">
        <v>1529</v>
      </c>
      <c r="N202" s="91"/>
      <c r="O202" s="91"/>
      <c r="P202" s="91"/>
      <c r="Q202" s="91"/>
      <c r="R202" s="91"/>
      <c r="S202" s="91"/>
    </row>
    <row r="203" spans="1:20">
      <c r="A203" s="113">
        <v>9535</v>
      </c>
      <c r="B203" s="114" t="s">
        <v>1530</v>
      </c>
      <c r="N203" s="91"/>
      <c r="O203" s="91"/>
      <c r="P203" s="91"/>
      <c r="Q203" s="91"/>
      <c r="R203" s="91"/>
      <c r="S203" s="91"/>
    </row>
    <row r="204" spans="1:20">
      <c r="A204" s="113">
        <v>9546</v>
      </c>
      <c r="B204" s="114" t="s">
        <v>1531</v>
      </c>
      <c r="N204" s="91"/>
      <c r="O204" s="91"/>
      <c r="P204" s="91"/>
      <c r="Q204" s="91"/>
      <c r="R204" s="91"/>
      <c r="S204" s="91"/>
    </row>
    <row r="205" spans="1:20">
      <c r="A205" s="113">
        <v>9551</v>
      </c>
      <c r="B205" s="114" t="s">
        <v>1532</v>
      </c>
      <c r="N205" s="91"/>
      <c r="O205" s="91"/>
      <c r="P205" s="91"/>
      <c r="Q205" s="91"/>
      <c r="R205" s="91"/>
      <c r="S205" s="91"/>
    </row>
    <row r="206" spans="1:20">
      <c r="A206" s="113">
        <v>9566</v>
      </c>
      <c r="B206" s="114" t="s">
        <v>1533</v>
      </c>
      <c r="N206" s="91"/>
      <c r="O206" s="91"/>
      <c r="P206" s="91"/>
      <c r="Q206" s="91"/>
      <c r="R206" s="91"/>
      <c r="S206" s="91"/>
    </row>
    <row r="207" spans="1:20">
      <c r="A207" s="113">
        <v>9571</v>
      </c>
      <c r="B207" s="114" t="s">
        <v>1534</v>
      </c>
      <c r="N207" s="91"/>
      <c r="O207" s="91"/>
      <c r="P207" s="91"/>
      <c r="Q207" s="91"/>
      <c r="R207" s="91"/>
      <c r="S207" s="91"/>
    </row>
    <row r="208" spans="1:20">
      <c r="A208" s="113">
        <v>9577</v>
      </c>
      <c r="B208" s="114" t="s">
        <v>1535</v>
      </c>
      <c r="N208" s="91"/>
      <c r="O208" s="91"/>
      <c r="P208" s="91"/>
      <c r="Q208" s="91"/>
      <c r="R208" s="91"/>
      <c r="S208" s="91"/>
    </row>
    <row r="209" spans="1:19" ht="14.25" thickBot="1">
      <c r="A209" s="115">
        <v>9582</v>
      </c>
      <c r="B209" s="116" t="s">
        <v>1536</v>
      </c>
      <c r="N209" s="91"/>
      <c r="O209" s="91"/>
      <c r="P209" s="91"/>
      <c r="Q209" s="91"/>
      <c r="R209" s="91"/>
      <c r="S209" s="91"/>
    </row>
  </sheetData>
  <phoneticPr fontId="2"/>
  <hyperlinks>
    <hyperlink ref="I30" r:id="rId1" xr:uid="{66A3A48C-16CD-4534-AE4D-2FD6A02D9673}"/>
  </hyperlinks>
  <pageMargins left="0.7" right="0.7" top="0.75" bottom="0.75" header="0.3" footer="0.3"/>
  <pageSetup paperSize="9" scale="31"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個別請求書 </vt:lpstr>
      <vt:lpstr>個別請求書(未提出)</vt:lpstr>
      <vt:lpstr>【医】一覧</vt:lpstr>
      <vt:lpstr>'個別請求書 '!Print_Area</vt:lpstr>
      <vt:lpstr>'個別請求書(未提出)'!Print_Area</vt:lpstr>
      <vt:lpstr>医一覧</vt:lpstr>
      <vt:lpstr>文字コード表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所沢市</cp:lastModifiedBy>
  <cp:lastPrinted>2025-03-28T04:04:44Z</cp:lastPrinted>
  <dcterms:created xsi:type="dcterms:W3CDTF">2019-05-23T00:19:13Z</dcterms:created>
  <dcterms:modified xsi:type="dcterms:W3CDTF">2025-05-27T08:25:49Z</dcterms:modified>
</cp:coreProperties>
</file>