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070_経営グループ\B140_経営比較分析表\C020_下水道事業\D060_R2\E030_所沢市提出資料\"/>
    </mc:Choice>
  </mc:AlternateContent>
  <workbookProtection workbookAlgorithmName="SHA-512" workbookHashValue="wLuzPa8U9OT19DrHl5CNksQHr7g7HeAkaJDwPkphDJ1rZINUOv+SlBfZrwuiQq6O5FdDNr8VdzZtL0Eh5zGuVQ==" workbookSaltValue="qyS0RDBPR/faKWlJ4Y9Ckw==" workbookSpinCount="100000" lockStructure="1"/>
  <bookViews>
    <workbookView xWindow="0" yWindow="0" windowWidth="20490" windowHeight="777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<sst xmlns="http://schemas.openxmlformats.org/spreadsheetml/2006/main" count="236" uniqueCount="116">
  <si>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</si>
  <si>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</si>
  <si>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</si>
  <si>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</si>
  <si>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</si>
  <si>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</si>
  <si>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</si>
  <si>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</si>
  <si>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</si>
  <si>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</si>
  <si>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</si>
  <si>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</si>
  <si>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</si>
  <si>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</si>
  <si>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</si>
  <si>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</si>
  <si>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</si>
  <si>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</si>
  <si>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</si>
  <si>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</si>
  <si>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</si>
  <si>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</si>
  <si>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</si>
  <si>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</si>
  <si>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</si>
  <si>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</si>
  <si>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</si>
  <si>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</si>
  <si>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</si>
  <si>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</si>
  <si>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</si>
  <si>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</si>
  <si>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</si>
  <si>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</si>
  <si>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</si>
  <si>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</si>
  <si>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</si>
  <si>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</si>
  <si>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</si>
  <si>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</si>
  <si>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</si>
  <si>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</si>
  <si>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</si>
  <si>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</si>
  <si>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</si>
  <si>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</si>
  <si>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</si>
  <si>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</si>
  <si>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</si>
  <si>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</si>
  <si>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</si>
  <si>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</si>
  <si>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</si>
  <si>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</si>
  <si>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</si>
  <si>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</si>
  <si>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</si>
  <si>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</si>
  <si>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</si>
  <si>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</si>
  <si>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</si>
  <si>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</si>
  <si>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</si>
  <si>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</si>
  <si>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</si>
  <si>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</si>
  <si>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</si>
  <si>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</si>
  <si>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</si>
  <si>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</si>
  <si>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</si>
  <si>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</si>
  <si>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</si>
  <si>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</si>
  <si>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</si>
  <si>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</si>
  <si>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</si>
  <si>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</si>
  <si>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</si>
  <si>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</si>
  <si>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</si>
  <si>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</si>
  <si>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</si>
  <si>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</si>
  <si>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</si>
  <si>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</si>
  <si>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</si>
  <si>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</si>
  <si>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</si>
  <si>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</si>
  <si>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</si>
  <si>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</si>
  <si>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</si>
  <si>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</si>
  <si>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</si>
  <si>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</si>
  <si>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所沢市</t>
  </si>
  <si>
    <t>法適用</t>
  </si>
  <si>
    <t>下水道事業</t>
  </si>
  <si>
    <t>公共下水道</t>
  </si>
  <si>
    <t>Ab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</si>
  <si>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</si>
  <si>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</si>
  <si>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</si>
  <si>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</si>
  <si>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</si>
  <si>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</si>
  <si>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</si>
  <si>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</si>
  <si>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</si>
  <si>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</si>
  <si>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</si>
  <si>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</si>
  <si>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平成25年度に地方公営企業法を全適用する際に保有資産を再評価した結果、減価償却費が財務諸表上にほとんど表れていないため、値は平均値を下回っている状況です。
②管渠老朽化率
　直ちに対策を講じなければならない状況ではないものの、施設の点検・検査により現状の把握に努め、施設の延命化などの効率的な運営に努める必要があります。
③管渠改善率
　所沢市ストックマネジメント実施方針に基づき、計画的な施設の点検・調査及び修繕・改築を進めており、陥没事故や機能停止を未然に防ぐよう努めている状況です。</t>
    <phoneticPr fontId="4"/>
  </si>
  <si>
    <t>前年度に引き続き経常収支は改善され、累積欠損は解消されました。しかし、経費回収率は100%を下回っており、一般会計からの繰入金に依存した状況が続いております。今後、自立的な経営に向け、新たな自己財源の確保により収益向上を図り、一層の経営改善に取り組む必要があると考えます。
　施設老朽化などに伴う費用の急増に備えるため経営計画に基づき、費用の平準化や、資本費の抑制のための建設投資の効率化を図り、さらに施設更新に対する財源の確保に取り組む必要があると考えます。</t>
    <phoneticPr fontId="4"/>
  </si>
  <si>
    <t>①経常収支比率
　平成30年度の使用料改定により、値が100％を上回り、良好な経営状況に改善しました。しかしながら、一般会計からの繰入金に依存している状況は続いており、さらなる自主財源の確保に取り組みつつ、効率的かつ効果的な事業運営に努める必要があります。
②累積欠損金比率
　平成30年度の使用料改定により経常利益が確保され、令和元年度にて繰越欠損金が解消されました。
③流動比率
　短期的な債務に対する支払能力は維持している経営状況となっています。
④企業債残高対事業規模比率
　順調に償還は進んでおり、類似団体と比較して低い割合となっています。引き続き計画的な償還に努める必要があります。
⑤経費回収率
　使用料の改定により値は改善したものの、依然として100％に到達していません。使用料で回収すべき経費を使用料で賄えていない状況であることから、一層の自助努力が必要です。あわせて、引き続き一般会計より繰り入れられた基準外繰入の削減に努める必要があります。
⑧水洗化率
　接続率 100％に向けて、引き続き水洗化の促進活動に取り組む必要があります。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</si>
</sst>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0.03</c:v>
                </c:pt>
                <c:pt idx="1">
                  <c:v>0.02</c:v>
                </c:pt>
                <c:pt idx="2">
                  <c:v>0.05</c:v>
                </c:pt>
                <c:pt idx="3">
                  <c:v>0.09</c:v>
                </c:pt>
                <c:pt idx="4">
                  <c:v>0.04</c:v>
                </c:pt>
              </c:numCache>
            </c:numRef>
          </c:val>
          <c:extLst xmlns:c16r2="http://schemas.microsoft.com/office/drawing/2015/06/chart">
            <c:ext xmlns:c16="http://schemas.microsoft.com/office/drawing/2014/chart" uri="{C3380CC4-5D6E-409C-BE32-E72D297353CC}">
              <c16:uniqueId val="{00000000-38E3-4C87-926B-F950555BC5FB}"/>
            </c:ext>
          </c:extLst>
        </c:ser>
        <c:dLbls>
          <c:showLegendKey val="0"/>
          <c:showVal val="0"/>
          <c:showCatName val="0"/>
          <c:showSerName val="0"/>
          <c:showPercent val="0"/>
          <c:showBubbleSize val="0"/>
        </c:dLbls>
        <c:gapWidth val="150"/>
        <c:axId val="1222601776"/>
        <c:axId val="122259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0.16</c:v>
                </c:pt>
                <c:pt idx="2">
                  <c:v>0.1</c:v>
                </c:pt>
                <c:pt idx="3">
                  <c:v>0.12</c:v>
                </c:pt>
                <c:pt idx="4">
                  <c:v>0.19</c:v>
                </c:pt>
              </c:numCache>
            </c:numRef>
          </c:val>
          <c:smooth val="0"/>
          <c:extLst xmlns:c16r2="http://schemas.microsoft.com/office/drawing/2015/06/chart">
            <c:ext xmlns:c16="http://schemas.microsoft.com/office/drawing/2014/chart" uri="{C3380CC4-5D6E-409C-BE32-E72D297353CC}">
              <c16:uniqueId val="{00000001-38E3-4C87-926B-F950555BC5FB}"/>
            </c:ext>
          </c:extLst>
        </c:ser>
        <c:dLbls>
          <c:showLegendKey val="0"/>
          <c:showVal val="0"/>
          <c:showCatName val="0"/>
          <c:showSerName val="0"/>
          <c:showPercent val="0"/>
          <c:showBubbleSize val="0"/>
        </c:dLbls>
        <c:marker val="1"/>
        <c:smooth val="0"/>
        <c:axId val="1222601776"/>
        <c:axId val="1222595792"/>
      </c:lineChart>
      <c:dateAx>
        <c:axId val="1222601776"/>
        <c:scaling>
          <c:orientation val="minMax"/>
        </c:scaling>
        <c:delete val="1"/>
        <c:axPos val="b"/>
        <c:numFmt formatCode="&quot;H&quot;yy" sourceLinked="1"/>
        <c:majorTickMark val="none"/>
        <c:minorTickMark val="none"/>
        <c:tickLblPos val="none"/>
        <c:crossAx val="1222595792"/>
        <c:crosses val="autoZero"/>
        <c:auto val="1"/>
        <c:lblOffset val="100"/>
        <c:baseTimeUnit val="years"/>
      </c:dateAx>
      <c:valAx>
        <c:axId val="122259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60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99.6</c:v>
                </c:pt>
                <c:pt idx="1">
                  <c:v>93.94</c:v>
                </c:pt>
                <c:pt idx="2">
                  <c:v>96.85</c:v>
                </c:pt>
                <c:pt idx="3">
                  <c:v>103.82</c:v>
                </c:pt>
                <c:pt idx="4">
                  <c:v>104.89</c:v>
                </c:pt>
              </c:numCache>
            </c:numRef>
          </c:val>
          <c:extLst xmlns:c16r2="http://schemas.microsoft.com/office/drawing/2015/06/chart">
            <c:ext xmlns:c16="http://schemas.microsoft.com/office/drawing/2014/chart" uri="{C3380CC4-5D6E-409C-BE32-E72D297353CC}">
              <c16:uniqueId val="{00000000-19B1-466D-9555-6BE4A303CB7C}"/>
            </c:ext>
          </c:extLst>
        </c:ser>
        <c:dLbls>
          <c:showLegendKey val="0"/>
          <c:showVal val="0"/>
          <c:showCatName val="0"/>
          <c:showSerName val="0"/>
          <c:showPercent val="0"/>
          <c:showBubbleSize val="0"/>
        </c:dLbls>
        <c:gapWidth val="150"/>
        <c:axId val="1222600144"/>
        <c:axId val="122260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110.25</c:v>
                </c:pt>
                <c:pt idx="1">
                  <c:v>109.82</c:v>
                </c:pt>
                <c:pt idx="2">
                  <c:v>106.55</c:v>
                </c:pt>
                <c:pt idx="3">
                  <c:v>106.78</c:v>
                </c:pt>
                <c:pt idx="4">
                  <c:v>106.31</c:v>
                </c:pt>
              </c:numCache>
            </c:numRef>
          </c:val>
          <c:smooth val="0"/>
          <c:extLst xmlns:c16r2="http://schemas.microsoft.com/office/drawing/2015/06/chart">
            <c:ext xmlns:c16="http://schemas.microsoft.com/office/drawing/2014/chart" uri="{C3380CC4-5D6E-409C-BE32-E72D297353CC}">
              <c16:uniqueId val="{00000001-19B1-466D-9555-6BE4A303CB7C}"/>
            </c:ext>
          </c:extLst>
        </c:ser>
        <c:dLbls>
          <c:showLegendKey val="0"/>
          <c:showVal val="0"/>
          <c:showCatName val="0"/>
          <c:showSerName val="0"/>
          <c:showPercent val="0"/>
          <c:showBubbleSize val="0"/>
        </c:dLbls>
        <c:marker val="1"/>
        <c:smooth val="0"/>
        <c:axId val="1222600144"/>
        <c:axId val="1222603952"/>
      </c:lineChart>
      <c:dateAx>
        <c:axId val="1222600144"/>
        <c:scaling>
          <c:orientation val="minMax"/>
        </c:scaling>
        <c:delete val="1"/>
        <c:axPos val="b"/>
        <c:numFmt formatCode="&quot;H&quot;yy" sourceLinked="1"/>
        <c:majorTickMark val="none"/>
        <c:minorTickMark val="none"/>
        <c:tickLblPos val="none"/>
        <c:crossAx val="1222603952"/>
        <c:crosses val="autoZero"/>
        <c:auto val="1"/>
        <c:lblOffset val="100"/>
        <c:baseTimeUnit val="years"/>
      </c:dateAx>
      <c:valAx>
        <c:axId val="122260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60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9.25</c:v>
                </c:pt>
                <c:pt idx="1">
                  <c:v>12.11</c:v>
                </c:pt>
                <c:pt idx="2">
                  <c:v>14.78</c:v>
                </c:pt>
                <c:pt idx="3">
                  <c:v>17.07</c:v>
                </c:pt>
                <c:pt idx="4">
                  <c:v>19.670000000000002</c:v>
                </c:pt>
              </c:numCache>
            </c:numRef>
          </c:val>
          <c:extLst xmlns:c16r2="http://schemas.microsoft.com/office/drawing/2015/06/chart">
            <c:ext xmlns:c16="http://schemas.microsoft.com/office/drawing/2014/chart" uri="{C3380CC4-5D6E-409C-BE32-E72D297353CC}">
              <c16:uniqueId val="{00000000-1F8A-48A1-8E68-7EAE74BDE24E}"/>
            </c:ext>
          </c:extLst>
        </c:ser>
        <c:dLbls>
          <c:showLegendKey val="0"/>
          <c:showVal val="0"/>
          <c:showCatName val="0"/>
          <c:showSerName val="0"/>
          <c:showPercent val="0"/>
          <c:showBubbleSize val="0"/>
        </c:dLbls>
        <c:gapWidth val="150"/>
        <c:axId val="1222605584"/>
        <c:axId val="122260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25.8</c:v>
                </c:pt>
                <c:pt idx="1">
                  <c:v>25.28</c:v>
                </c:pt>
                <c:pt idx="2">
                  <c:v>28.24</c:v>
                </c:pt>
                <c:pt idx="3">
                  <c:v>29.38</c:v>
                </c:pt>
                <c:pt idx="4">
                  <c:v>30.6</c:v>
                </c:pt>
              </c:numCache>
            </c:numRef>
          </c:val>
          <c:smooth val="0"/>
          <c:extLst xmlns:c16r2="http://schemas.microsoft.com/office/drawing/2015/06/chart">
            <c:ext xmlns:c16="http://schemas.microsoft.com/office/drawing/2014/chart" uri="{C3380CC4-5D6E-409C-BE32-E72D297353CC}">
              <c16:uniqueId val="{00000001-1F8A-48A1-8E68-7EAE74BDE24E}"/>
            </c:ext>
          </c:extLst>
        </c:ser>
        <c:dLbls>
          <c:showLegendKey val="0"/>
          <c:showVal val="0"/>
          <c:showCatName val="0"/>
          <c:showSerName val="0"/>
          <c:showPercent val="0"/>
          <c:showBubbleSize val="0"/>
        </c:dLbls>
        <c:marker val="1"/>
        <c:smooth val="0"/>
        <c:axId val="1222605584"/>
        <c:axId val="1222606672"/>
      </c:lineChart>
      <c:dateAx>
        <c:axId val="1222605584"/>
        <c:scaling>
          <c:orientation val="minMax"/>
        </c:scaling>
        <c:delete val="1"/>
        <c:axPos val="b"/>
        <c:numFmt formatCode="&quot;H&quot;yy" sourceLinked="1"/>
        <c:majorTickMark val="none"/>
        <c:minorTickMark val="none"/>
        <c:tickLblPos val="none"/>
        <c:crossAx val="1222606672"/>
        <c:crosses val="autoZero"/>
        <c:auto val="1"/>
        <c:lblOffset val="100"/>
        <c:baseTimeUnit val="years"/>
      </c:dateAx>
      <c:valAx>
        <c:axId val="122260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60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3.69</c:v>
                </c:pt>
                <c:pt idx="1">
                  <c:v>4.04</c:v>
                </c:pt>
                <c:pt idx="2">
                  <c:v>4.5</c:v>
                </c:pt>
                <c:pt idx="3">
                  <c:v>5.66</c:v>
                </c:pt>
                <c:pt idx="4">
                  <c:v>6.5</c:v>
                </c:pt>
              </c:numCache>
            </c:numRef>
          </c:val>
          <c:extLst xmlns:c16r2="http://schemas.microsoft.com/office/drawing/2015/06/chart">
            <c:ext xmlns:c16="http://schemas.microsoft.com/office/drawing/2014/chart" uri="{C3380CC4-5D6E-409C-BE32-E72D297353CC}">
              <c16:uniqueId val="{00000000-2547-4B27-B77D-7775A687384F}"/>
            </c:ext>
          </c:extLst>
        </c:ser>
        <c:dLbls>
          <c:showLegendKey val="0"/>
          <c:showVal val="0"/>
          <c:showCatName val="0"/>
          <c:showSerName val="0"/>
          <c:showPercent val="0"/>
          <c:showBubbleSize val="0"/>
        </c:dLbls>
        <c:gapWidth val="150"/>
        <c:axId val="1222609936"/>
        <c:axId val="122260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3.39</c:v>
                </c:pt>
                <c:pt idx="1">
                  <c:v>4.08</c:v>
                </c:pt>
                <c:pt idx="2">
                  <c:v>3.67</c:v>
                </c:pt>
                <c:pt idx="3">
                  <c:v>3.45</c:v>
                </c:pt>
                <c:pt idx="4">
                  <c:v>5.0199999999999996</c:v>
                </c:pt>
              </c:numCache>
            </c:numRef>
          </c:val>
          <c:smooth val="0"/>
          <c:extLst xmlns:c16r2="http://schemas.microsoft.com/office/drawing/2015/06/chart">
            <c:ext xmlns:c16="http://schemas.microsoft.com/office/drawing/2014/chart" uri="{C3380CC4-5D6E-409C-BE32-E72D297353CC}">
              <c16:uniqueId val="{00000001-2547-4B27-B77D-7775A687384F}"/>
            </c:ext>
          </c:extLst>
        </c:ser>
        <c:dLbls>
          <c:showLegendKey val="0"/>
          <c:showVal val="0"/>
          <c:showCatName val="0"/>
          <c:showSerName val="0"/>
          <c:showPercent val="0"/>
          <c:showBubbleSize val="0"/>
        </c:dLbls>
        <c:marker val="1"/>
        <c:smooth val="0"/>
        <c:axId val="1222609936"/>
        <c:axId val="1222602320"/>
      </c:lineChart>
      <c:dateAx>
        <c:axId val="1222609936"/>
        <c:scaling>
          <c:orientation val="minMax"/>
        </c:scaling>
        <c:delete val="1"/>
        <c:axPos val="b"/>
        <c:numFmt formatCode="&quot;H&quot;yy" sourceLinked="1"/>
        <c:majorTickMark val="none"/>
        <c:minorTickMark val="none"/>
        <c:tickLblPos val="none"/>
        <c:crossAx val="1222602320"/>
        <c:crosses val="autoZero"/>
        <c:auto val="1"/>
        <c:lblOffset val="100"/>
        <c:baseTimeUnit val="years"/>
      </c:dateAx>
      <c:valAx>
        <c:axId val="122260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60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
                  <c:v>0</c:v>
                </c:pt>
                <c:pt idx="1">
                  <c:v>2.5499999999999998</c:v>
                </c:pt>
                <c:pt idx="2">
                  <c:v>6.59</c:v>
                </c:pt>
                <c:pt idx="3">
                  <c:v>2.11</c:v>
                </c:pt>
                <c:pt idx="4" formatCode="#,##0.00;&quot;△&quot;#,##0.00">
                  <c:v>0</c:v>
                </c:pt>
              </c:numCache>
            </c:numRef>
          </c:val>
          <c:extLst xmlns:c16r2="http://schemas.microsoft.com/office/drawing/2015/06/chart">
            <c:ext xmlns:c16="http://schemas.microsoft.com/office/drawing/2014/chart" uri="{C3380CC4-5D6E-409C-BE32-E72D297353CC}">
              <c16:uniqueId val="{00000000-7F30-4A84-817C-F032E03A6426}"/>
            </c:ext>
          </c:extLst>
        </c:ser>
        <c:dLbls>
          <c:showLegendKey val="0"/>
          <c:showVal val="0"/>
          <c:showCatName val="0"/>
          <c:showSerName val="0"/>
          <c:showPercent val="0"/>
          <c:showBubbleSize val="0"/>
        </c:dLbls>
        <c:gapWidth val="150"/>
        <c:axId val="1222607760"/>
        <c:axId val="122259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0.6</c:v>
                </c:pt>
                <c:pt idx="1">
                  <c:v>0.45</c:v>
                </c:pt>
                <c:pt idx="2">
                  <c:v>0.41</c:v>
                </c:pt>
                <c:pt idx="3">
                  <c:v>0.19</c:v>
                </c:pt>
                <c:pt idx="4">
                  <c:v>0.05</c:v>
                </c:pt>
              </c:numCache>
            </c:numRef>
          </c:val>
          <c:smooth val="0"/>
          <c:extLst xmlns:c16r2="http://schemas.microsoft.com/office/drawing/2015/06/chart">
            <c:ext xmlns:c16="http://schemas.microsoft.com/office/drawing/2014/chart" uri="{C3380CC4-5D6E-409C-BE32-E72D297353CC}">
              <c16:uniqueId val="{00000001-7F30-4A84-817C-F032E03A6426}"/>
            </c:ext>
          </c:extLst>
        </c:ser>
        <c:dLbls>
          <c:showLegendKey val="0"/>
          <c:showVal val="0"/>
          <c:showCatName val="0"/>
          <c:showSerName val="0"/>
          <c:showPercent val="0"/>
          <c:showBubbleSize val="0"/>
        </c:dLbls>
        <c:marker val="1"/>
        <c:smooth val="0"/>
        <c:axId val="1222607760"/>
        <c:axId val="1222595248"/>
      </c:lineChart>
      <c:dateAx>
        <c:axId val="1222607760"/>
        <c:scaling>
          <c:orientation val="minMax"/>
        </c:scaling>
        <c:delete val="1"/>
        <c:axPos val="b"/>
        <c:numFmt formatCode="&quot;H&quot;yy" sourceLinked="1"/>
        <c:majorTickMark val="none"/>
        <c:minorTickMark val="none"/>
        <c:tickLblPos val="none"/>
        <c:crossAx val="1222595248"/>
        <c:crosses val="autoZero"/>
        <c:auto val="1"/>
        <c:lblOffset val="100"/>
        <c:baseTimeUnit val="years"/>
      </c:dateAx>
      <c:valAx>
        <c:axId val="122259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60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128.19999999999999</c:v>
                </c:pt>
                <c:pt idx="1">
                  <c:v>128.28</c:v>
                </c:pt>
                <c:pt idx="2">
                  <c:v>128.22</c:v>
                </c:pt>
                <c:pt idx="3">
                  <c:v>174.96</c:v>
                </c:pt>
                <c:pt idx="4">
                  <c:v>187.64</c:v>
                </c:pt>
              </c:numCache>
            </c:numRef>
          </c:val>
          <c:extLst xmlns:c16r2="http://schemas.microsoft.com/office/drawing/2015/06/chart">
            <c:ext xmlns:c16="http://schemas.microsoft.com/office/drawing/2014/chart" uri="{C3380CC4-5D6E-409C-BE32-E72D297353CC}">
              <c16:uniqueId val="{00000000-7081-4FAC-93AF-61EF7FB25319}"/>
            </c:ext>
          </c:extLst>
        </c:ser>
        <c:dLbls>
          <c:showLegendKey val="0"/>
          <c:showVal val="0"/>
          <c:showCatName val="0"/>
          <c:showSerName val="0"/>
          <c:showPercent val="0"/>
          <c:showBubbleSize val="0"/>
        </c:dLbls>
        <c:gapWidth val="150"/>
        <c:axId val="1222596336"/>
        <c:axId val="122260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65.17</c:v>
                </c:pt>
                <c:pt idx="1">
                  <c:v>67.7</c:v>
                </c:pt>
                <c:pt idx="2">
                  <c:v>83.46</c:v>
                </c:pt>
                <c:pt idx="3">
                  <c:v>80.64</c:v>
                </c:pt>
                <c:pt idx="4">
                  <c:v>88.1</c:v>
                </c:pt>
              </c:numCache>
            </c:numRef>
          </c:val>
          <c:smooth val="0"/>
          <c:extLst xmlns:c16r2="http://schemas.microsoft.com/office/drawing/2015/06/chart">
            <c:ext xmlns:c16="http://schemas.microsoft.com/office/drawing/2014/chart" uri="{C3380CC4-5D6E-409C-BE32-E72D297353CC}">
              <c16:uniqueId val="{00000001-7081-4FAC-93AF-61EF7FB25319}"/>
            </c:ext>
          </c:extLst>
        </c:ser>
        <c:dLbls>
          <c:showLegendKey val="0"/>
          <c:showVal val="0"/>
          <c:showCatName val="0"/>
          <c:showSerName val="0"/>
          <c:showPercent val="0"/>
          <c:showBubbleSize val="0"/>
        </c:dLbls>
        <c:marker val="1"/>
        <c:smooth val="0"/>
        <c:axId val="1222596336"/>
        <c:axId val="1222600688"/>
      </c:lineChart>
      <c:dateAx>
        <c:axId val="1222596336"/>
        <c:scaling>
          <c:orientation val="minMax"/>
        </c:scaling>
        <c:delete val="1"/>
        <c:axPos val="b"/>
        <c:numFmt formatCode="&quot;H&quot;yy" sourceLinked="1"/>
        <c:majorTickMark val="none"/>
        <c:minorTickMark val="none"/>
        <c:tickLblPos val="none"/>
        <c:crossAx val="1222600688"/>
        <c:crosses val="autoZero"/>
        <c:auto val="1"/>
        <c:lblOffset val="100"/>
        <c:baseTimeUnit val="years"/>
      </c:dateAx>
      <c:valAx>
        <c:axId val="122260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59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549.66</c:v>
                </c:pt>
                <c:pt idx="1">
                  <c:v>630.11</c:v>
                </c:pt>
                <c:pt idx="2">
                  <c:v>639.77</c:v>
                </c:pt>
                <c:pt idx="3">
                  <c:v>564.78</c:v>
                </c:pt>
                <c:pt idx="4">
                  <c:v>542.49</c:v>
                </c:pt>
              </c:numCache>
            </c:numRef>
          </c:val>
          <c:extLst xmlns:c16r2="http://schemas.microsoft.com/office/drawing/2015/06/chart">
            <c:ext xmlns:c16="http://schemas.microsoft.com/office/drawing/2014/chart" uri="{C3380CC4-5D6E-409C-BE32-E72D297353CC}">
              <c16:uniqueId val="{00000000-7953-45F0-B023-97850F1BAAA6}"/>
            </c:ext>
          </c:extLst>
        </c:ser>
        <c:dLbls>
          <c:showLegendKey val="0"/>
          <c:showVal val="0"/>
          <c:showCatName val="0"/>
          <c:showSerName val="0"/>
          <c:showPercent val="0"/>
          <c:showBubbleSize val="0"/>
        </c:dLbls>
        <c:gapWidth val="150"/>
        <c:axId val="1222596880"/>
        <c:axId val="122260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642.57000000000005</c:v>
                </c:pt>
                <c:pt idx="1">
                  <c:v>599.92999999999995</c:v>
                </c:pt>
                <c:pt idx="2">
                  <c:v>612.6</c:v>
                </c:pt>
                <c:pt idx="3">
                  <c:v>606.79999999999995</c:v>
                </c:pt>
                <c:pt idx="4">
                  <c:v>585.55999999999995</c:v>
                </c:pt>
              </c:numCache>
            </c:numRef>
          </c:val>
          <c:smooth val="0"/>
          <c:extLst xmlns:c16r2="http://schemas.microsoft.com/office/drawing/2015/06/chart">
            <c:ext xmlns:c16="http://schemas.microsoft.com/office/drawing/2014/chart" uri="{C3380CC4-5D6E-409C-BE32-E72D297353CC}">
              <c16:uniqueId val="{00000001-7953-45F0-B023-97850F1BAAA6}"/>
            </c:ext>
          </c:extLst>
        </c:ser>
        <c:dLbls>
          <c:showLegendKey val="0"/>
          <c:showVal val="0"/>
          <c:showCatName val="0"/>
          <c:showSerName val="0"/>
          <c:showPercent val="0"/>
          <c:showBubbleSize val="0"/>
        </c:dLbls>
        <c:marker val="1"/>
        <c:smooth val="0"/>
        <c:axId val="1222596880"/>
        <c:axId val="1222609392"/>
      </c:lineChart>
      <c:dateAx>
        <c:axId val="1222596880"/>
        <c:scaling>
          <c:orientation val="minMax"/>
        </c:scaling>
        <c:delete val="1"/>
        <c:axPos val="b"/>
        <c:numFmt formatCode="&quot;H&quot;yy" sourceLinked="1"/>
        <c:majorTickMark val="none"/>
        <c:minorTickMark val="none"/>
        <c:tickLblPos val="none"/>
        <c:crossAx val="1222609392"/>
        <c:crosses val="autoZero"/>
        <c:auto val="1"/>
        <c:lblOffset val="100"/>
        <c:baseTimeUnit val="years"/>
      </c:dateAx>
      <c:valAx>
        <c:axId val="122260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59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79.099999999999994</c:v>
                </c:pt>
                <c:pt idx="1">
                  <c:v>81.8</c:v>
                </c:pt>
                <c:pt idx="2">
                  <c:v>82.13</c:v>
                </c:pt>
                <c:pt idx="3">
                  <c:v>99.43</c:v>
                </c:pt>
                <c:pt idx="4">
                  <c:v>99.31</c:v>
                </c:pt>
              </c:numCache>
            </c:numRef>
          </c:val>
          <c:extLst xmlns:c16r2="http://schemas.microsoft.com/office/drawing/2015/06/chart">
            <c:ext xmlns:c16="http://schemas.microsoft.com/office/drawing/2014/chart" uri="{C3380CC4-5D6E-409C-BE32-E72D297353CC}">
              <c16:uniqueId val="{00000000-EE25-403B-BD44-B7110D7630A8}"/>
            </c:ext>
          </c:extLst>
        </c:ser>
        <c:dLbls>
          <c:showLegendKey val="0"/>
          <c:showVal val="0"/>
          <c:showCatName val="0"/>
          <c:showSerName val="0"/>
          <c:showPercent val="0"/>
          <c:showBubbleSize val="0"/>
        </c:dLbls>
        <c:gapWidth val="150"/>
        <c:axId val="1222598512"/>
        <c:axId val="122259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c:v>
                </c:pt>
                <c:pt idx="1">
                  <c:v>95.76</c:v>
                </c:pt>
                <c:pt idx="2">
                  <c:v>100.97</c:v>
                </c:pt>
                <c:pt idx="3">
                  <c:v>101.84</c:v>
                </c:pt>
                <c:pt idx="4">
                  <c:v>101.62</c:v>
                </c:pt>
              </c:numCache>
            </c:numRef>
          </c:val>
          <c:smooth val="0"/>
          <c:extLst xmlns:c16r2="http://schemas.microsoft.com/office/drawing/2015/06/chart">
            <c:ext xmlns:c16="http://schemas.microsoft.com/office/drawing/2014/chart" uri="{C3380CC4-5D6E-409C-BE32-E72D297353CC}">
              <c16:uniqueId val="{00000001-EE25-403B-BD44-B7110D7630A8}"/>
            </c:ext>
          </c:extLst>
        </c:ser>
        <c:dLbls>
          <c:showLegendKey val="0"/>
          <c:showVal val="0"/>
          <c:showCatName val="0"/>
          <c:showSerName val="0"/>
          <c:showPercent val="0"/>
          <c:showBubbleSize val="0"/>
        </c:dLbls>
        <c:marker val="1"/>
        <c:smooth val="0"/>
        <c:axId val="1222598512"/>
        <c:axId val="1222599056"/>
      </c:lineChart>
      <c:dateAx>
        <c:axId val="1222598512"/>
        <c:scaling>
          <c:orientation val="minMax"/>
        </c:scaling>
        <c:delete val="1"/>
        <c:axPos val="b"/>
        <c:numFmt formatCode="&quot;H&quot;yy" sourceLinked="1"/>
        <c:majorTickMark val="none"/>
        <c:minorTickMark val="none"/>
        <c:tickLblPos val="none"/>
        <c:crossAx val="1222599056"/>
        <c:crosses val="autoZero"/>
        <c:auto val="1"/>
        <c:lblOffset val="100"/>
        <c:baseTimeUnit val="years"/>
      </c:dateAx>
      <c:valAx>
        <c:axId val="122259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259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101.73</c:v>
                </c:pt>
                <c:pt idx="1">
                  <c:v>99.03</c:v>
                </c:pt>
                <c:pt idx="2">
                  <c:v>98.38</c:v>
                </c:pt>
                <c:pt idx="3">
                  <c:v>97.35</c:v>
                </c:pt>
                <c:pt idx="4">
                  <c:v>99.39</c:v>
                </c:pt>
              </c:numCache>
            </c:numRef>
          </c:val>
          <c:extLst xmlns:c16r2="http://schemas.microsoft.com/office/drawing/2015/06/chart">
            <c:ext xmlns:c16="http://schemas.microsoft.com/office/drawing/2014/chart" uri="{C3380CC4-5D6E-409C-BE32-E72D297353CC}">
              <c16:uniqueId val="{00000000-6BDA-4803-B626-5EBC0CBE0997}"/>
            </c:ext>
          </c:extLst>
        </c:ser>
        <c:dLbls>
          <c:showLegendKey val="0"/>
          <c:showVal val="0"/>
          <c:showCatName val="0"/>
          <c:showSerName val="0"/>
          <c:showPercent val="0"/>
          <c:showBubbleSize val="0"/>
        </c:dLbls>
        <c:gapWidth val="150"/>
        <c:axId val="1091212848"/>
        <c:axId val="109121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120.18</c:v>
                </c:pt>
                <c:pt idx="1">
                  <c:v>119</c:v>
                </c:pt>
                <c:pt idx="2">
                  <c:v>118.78</c:v>
                </c:pt>
                <c:pt idx="3">
                  <c:v>119.39</c:v>
                </c:pt>
                <c:pt idx="4">
                  <c:v>117.41</c:v>
                </c:pt>
              </c:numCache>
            </c:numRef>
          </c:val>
          <c:smooth val="0"/>
          <c:extLst xmlns:c16r2="http://schemas.microsoft.com/office/drawing/2015/06/chart">
            <c:ext xmlns:c16="http://schemas.microsoft.com/office/drawing/2014/chart" uri="{C3380CC4-5D6E-409C-BE32-E72D297353CC}">
              <c16:uniqueId val="{00000001-6BDA-4803-B626-5EBC0CBE0997}"/>
            </c:ext>
          </c:extLst>
        </c:ser>
        <c:dLbls>
          <c:showLegendKey val="0"/>
          <c:showVal val="0"/>
          <c:showCatName val="0"/>
          <c:showSerName val="0"/>
          <c:showPercent val="0"/>
          <c:showBubbleSize val="0"/>
        </c:dLbls>
        <c:marker val="1"/>
        <c:smooth val="0"/>
        <c:axId val="1091212848"/>
        <c:axId val="1091214480"/>
      </c:lineChart>
      <c:dateAx>
        <c:axId val="1091212848"/>
        <c:scaling>
          <c:orientation val="minMax"/>
        </c:scaling>
        <c:delete val="1"/>
        <c:axPos val="b"/>
        <c:numFmt formatCode="&quot;H&quot;yy" sourceLinked="1"/>
        <c:majorTickMark val="none"/>
        <c:minorTickMark val="none"/>
        <c:tickLblPos val="none"/>
        <c:crossAx val="1091214480"/>
        <c:crosses val="autoZero"/>
        <c:auto val="1"/>
        <c:lblOffset val="100"/>
        <c:baseTimeUnit val="years"/>
      </c:dateAx>
      <c:valAx>
        <c:axId val="109121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21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3B7-4FCB-8856-CBE63C81ACCC}"/>
            </c:ext>
          </c:extLst>
        </c:ser>
        <c:dLbls>
          <c:showLegendKey val="0"/>
          <c:showVal val="0"/>
          <c:showCatName val="0"/>
          <c:showSerName val="0"/>
          <c:showPercent val="0"/>
          <c:showBubbleSize val="0"/>
        </c:dLbls>
        <c:gapWidth val="150"/>
        <c:axId val="1091217744"/>
        <c:axId val="109121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64.81</c:v>
                </c:pt>
                <c:pt idx="1">
                  <c:v>64.66</c:v>
                </c:pt>
                <c:pt idx="2">
                  <c:v>70.37</c:v>
                </c:pt>
                <c:pt idx="3">
                  <c:v>68.3</c:v>
                </c:pt>
                <c:pt idx="4">
                  <c:v>67.37</c:v>
                </c:pt>
              </c:numCache>
            </c:numRef>
          </c:val>
          <c:smooth val="0"/>
          <c:extLst xmlns:c16r2="http://schemas.microsoft.com/office/drawing/2015/06/chart">
            <c:ext xmlns:c16="http://schemas.microsoft.com/office/drawing/2014/chart" uri="{C3380CC4-5D6E-409C-BE32-E72D297353CC}">
              <c16:uniqueId val="{00000001-03B7-4FCB-8856-CBE63C81ACCC}"/>
            </c:ext>
          </c:extLst>
        </c:ser>
        <c:dLbls>
          <c:showLegendKey val="0"/>
          <c:showVal val="0"/>
          <c:showCatName val="0"/>
          <c:showSerName val="0"/>
          <c:showPercent val="0"/>
          <c:showBubbleSize val="0"/>
        </c:dLbls>
        <c:marker val="1"/>
        <c:smooth val="0"/>
        <c:axId val="1091217744"/>
        <c:axId val="1091218288"/>
      </c:lineChart>
      <c:dateAx>
        <c:axId val="1091217744"/>
        <c:scaling>
          <c:orientation val="minMax"/>
        </c:scaling>
        <c:delete val="1"/>
        <c:axPos val="b"/>
        <c:numFmt formatCode="&quot;H&quot;yy" sourceLinked="1"/>
        <c:majorTickMark val="none"/>
        <c:minorTickMark val="none"/>
        <c:tickLblPos val="none"/>
        <c:crossAx val="1091218288"/>
        <c:crosses val="autoZero"/>
        <c:auto val="1"/>
        <c:lblOffset val="100"/>
        <c:baseTimeUnit val="years"/>
      </c:dateAx>
      <c:valAx>
        <c:axId val="109121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21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98.22</c:v>
                </c:pt>
                <c:pt idx="1">
                  <c:v>98.22</c:v>
                </c:pt>
                <c:pt idx="2">
                  <c:v>98.44</c:v>
                </c:pt>
                <c:pt idx="3">
                  <c:v>98.35</c:v>
                </c:pt>
                <c:pt idx="4">
                  <c:v>98.37</c:v>
                </c:pt>
              </c:numCache>
            </c:numRef>
          </c:val>
          <c:extLst xmlns:c16r2="http://schemas.microsoft.com/office/drawing/2015/06/chart">
            <c:ext xmlns:c16="http://schemas.microsoft.com/office/drawing/2014/chart" uri="{C3380CC4-5D6E-409C-BE32-E72D297353CC}">
              <c16:uniqueId val="{00000000-27CC-4A7E-8910-9FF259831DE2}"/>
            </c:ext>
          </c:extLst>
        </c:ser>
        <c:dLbls>
          <c:showLegendKey val="0"/>
          <c:showVal val="0"/>
          <c:showCatName val="0"/>
          <c:showSerName val="0"/>
          <c:showPercent val="0"/>
          <c:showBubbleSize val="0"/>
        </c:dLbls>
        <c:gapWidth val="150"/>
        <c:axId val="1091222096"/>
        <c:axId val="109122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96.89</c:v>
                </c:pt>
                <c:pt idx="1">
                  <c:v>97.08</c:v>
                </c:pt>
                <c:pt idx="2">
                  <c:v>96.75</c:v>
                </c:pt>
                <c:pt idx="3">
                  <c:v>96.78</c:v>
                </c:pt>
                <c:pt idx="4">
                  <c:v>97</c:v>
                </c:pt>
              </c:numCache>
            </c:numRef>
          </c:val>
          <c:smooth val="0"/>
          <c:extLst xmlns:c16r2="http://schemas.microsoft.com/office/drawing/2015/06/chart">
            <c:ext xmlns:c16="http://schemas.microsoft.com/office/drawing/2014/chart" uri="{C3380CC4-5D6E-409C-BE32-E72D297353CC}">
              <c16:uniqueId val="{00000001-27CC-4A7E-8910-9FF259831DE2}"/>
            </c:ext>
          </c:extLst>
        </c:ser>
        <c:dLbls>
          <c:showLegendKey val="0"/>
          <c:showVal val="0"/>
          <c:showCatName val="0"/>
          <c:showSerName val="0"/>
          <c:showPercent val="0"/>
          <c:showBubbleSize val="0"/>
        </c:dLbls>
        <c:marker val="1"/>
        <c:smooth val="0"/>
        <c:axId val="1091222096"/>
        <c:axId val="1091222640"/>
      </c:lineChart>
      <c:dateAx>
        <c:axId val="1091222096"/>
        <c:scaling>
          <c:orientation val="minMax"/>
        </c:scaling>
        <c:delete val="1"/>
        <c:axPos val="b"/>
        <c:numFmt formatCode="&quot;H&quot;yy" sourceLinked="1"/>
        <c:majorTickMark val="none"/>
        <c:minorTickMark val="none"/>
        <c:tickLblPos val="none"/>
        <c:crossAx val="1091222640"/>
        <c:crosses val="autoZero"/>
        <c:auto val="1"/>
        <c:lblOffset val="100"/>
        <c:baseTimeUnit val="years"/>
      </c:dateAx>
      <c:valAx>
        <c:axId val="109122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22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4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所沢市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Ab</v>
      </c>
      <c r="X8" s="49"/>
      <c r="Y8" s="49"/>
      <c r="Z8" s="49"/>
      <c r="AA8" s="49"/>
      <c r="AB8" s="49"/>
      <c r="AC8" s="49"/>
      <c r="AD8" s="50" t="str">
        <f>データ!$M$6</f>
        <v>自治体職員</v>
      </c>
      <c r="AE8" s="50"/>
      <c r="AF8" s="50"/>
      <c r="AG8" s="50"/>
      <c r="AH8" s="50"/>
      <c r="AI8" s="50"/>
      <c r="AJ8" s="50"/>
      <c r="AK8" s="3"/>
      <c r="AL8" s="51">
        <f>データ!S6</f>
        <v>344233</v>
      </c>
      <c r="AM8" s="51"/>
      <c r="AN8" s="51"/>
      <c r="AO8" s="51"/>
      <c r="AP8" s="51"/>
      <c r="AQ8" s="51"/>
      <c r="AR8" s="51"/>
      <c r="AS8" s="51"/>
      <c r="AT8" s="46">
        <f>データ!T6</f>
        <v>72.11</v>
      </c>
      <c r="AU8" s="46"/>
      <c r="AV8" s="46"/>
      <c r="AW8" s="46"/>
      <c r="AX8" s="46"/>
      <c r="AY8" s="46"/>
      <c r="AZ8" s="46"/>
      <c r="BA8" s="46"/>
      <c r="BB8" s="46">
        <f>データ!U6</f>
        <v>4773.72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77.06</v>
      </c>
      <c r="J10" s="46"/>
      <c r="K10" s="46"/>
      <c r="L10" s="46"/>
      <c r="M10" s="46"/>
      <c r="N10" s="46"/>
      <c r="O10" s="46"/>
      <c r="P10" s="46">
        <f>データ!P6</f>
        <v>94.42</v>
      </c>
      <c r="Q10" s="46"/>
      <c r="R10" s="46"/>
      <c r="S10" s="46"/>
      <c r="T10" s="46"/>
      <c r="U10" s="46"/>
      <c r="V10" s="46"/>
      <c r="W10" s="46">
        <f>データ!Q6</f>
        <v>95.79</v>
      </c>
      <c r="X10" s="46"/>
      <c r="Y10" s="46"/>
      <c r="Z10" s="46"/>
      <c r="AA10" s="46"/>
      <c r="AB10" s="46"/>
      <c r="AC10" s="46"/>
      <c r="AD10" s="51">
        <f>データ!R6</f>
        <v>1639</v>
      </c>
      <c r="AE10" s="51"/>
      <c r="AF10" s="51"/>
      <c r="AG10" s="51"/>
      <c r="AH10" s="51"/>
      <c r="AI10" s="51"/>
      <c r="AJ10" s="51"/>
      <c r="AK10" s="2"/>
      <c r="AL10" s="51">
        <f>データ!V6</f>
        <v>324981</v>
      </c>
      <c r="AM10" s="51"/>
      <c r="AN10" s="51"/>
      <c r="AO10" s="51"/>
      <c r="AP10" s="51"/>
      <c r="AQ10" s="51"/>
      <c r="AR10" s="51"/>
      <c r="AS10" s="51"/>
      <c r="AT10" s="46">
        <f>データ!W6</f>
        <v>32.78</v>
      </c>
      <c r="AU10" s="46"/>
      <c r="AV10" s="46"/>
      <c r="AW10" s="46"/>
      <c r="AX10" s="46"/>
      <c r="AY10" s="46"/>
      <c r="AZ10" s="46"/>
      <c r="BA10" s="46"/>
      <c r="BB10" s="46">
        <f>データ!X6</f>
        <v>9914</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115</v>
      </c>
      <c r="BM16" s="83"/>
      <c r="BN16" s="83"/>
      <c r="BO16" s="83"/>
      <c r="BP16" s="83"/>
      <c r="BQ16" s="83"/>
      <c r="BR16" s="83"/>
      <c r="BS16" s="83"/>
      <c r="BT16" s="83"/>
      <c r="BU16" s="83"/>
      <c r="BV16" s="83"/>
      <c r="BW16" s="83"/>
      <c r="BX16" s="83"/>
      <c r="BY16" s="83"/>
      <c r="BZ16" s="8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2"/>
      <c r="BM17" s="83"/>
      <c r="BN17" s="83"/>
      <c r="BO17" s="83"/>
      <c r="BP17" s="83"/>
      <c r="BQ17" s="83"/>
      <c r="BR17" s="83"/>
      <c r="BS17" s="83"/>
      <c r="BT17" s="83"/>
      <c r="BU17" s="83"/>
      <c r="BV17" s="83"/>
      <c r="BW17" s="83"/>
      <c r="BX17" s="83"/>
      <c r="BY17" s="83"/>
      <c r="BZ17" s="8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2"/>
      <c r="BM18" s="83"/>
      <c r="BN18" s="83"/>
      <c r="BO18" s="83"/>
      <c r="BP18" s="83"/>
      <c r="BQ18" s="83"/>
      <c r="BR18" s="83"/>
      <c r="BS18" s="83"/>
      <c r="BT18" s="83"/>
      <c r="BU18" s="83"/>
      <c r="BV18" s="83"/>
      <c r="BW18" s="83"/>
      <c r="BX18" s="83"/>
      <c r="BY18" s="83"/>
      <c r="BZ18" s="8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2"/>
      <c r="BM19" s="83"/>
      <c r="BN19" s="83"/>
      <c r="BO19" s="83"/>
      <c r="BP19" s="83"/>
      <c r="BQ19" s="83"/>
      <c r="BR19" s="83"/>
      <c r="BS19" s="83"/>
      <c r="BT19" s="83"/>
      <c r="BU19" s="83"/>
      <c r="BV19" s="83"/>
      <c r="BW19" s="83"/>
      <c r="BX19" s="83"/>
      <c r="BY19" s="83"/>
      <c r="BZ19" s="8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2"/>
      <c r="BM20" s="83"/>
      <c r="BN20" s="83"/>
      <c r="BO20" s="83"/>
      <c r="BP20" s="83"/>
      <c r="BQ20" s="83"/>
      <c r="BR20" s="83"/>
      <c r="BS20" s="83"/>
      <c r="BT20" s="83"/>
      <c r="BU20" s="83"/>
      <c r="BV20" s="83"/>
      <c r="BW20" s="83"/>
      <c r="BX20" s="83"/>
      <c r="BY20" s="83"/>
      <c r="BZ20" s="8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2"/>
      <c r="BM21" s="83"/>
      <c r="BN21" s="83"/>
      <c r="BO21" s="83"/>
      <c r="BP21" s="83"/>
      <c r="BQ21" s="83"/>
      <c r="BR21" s="83"/>
      <c r="BS21" s="83"/>
      <c r="BT21" s="83"/>
      <c r="BU21" s="83"/>
      <c r="BV21" s="83"/>
      <c r="BW21" s="83"/>
      <c r="BX21" s="83"/>
      <c r="BY21" s="83"/>
      <c r="BZ21" s="8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2"/>
      <c r="BM22" s="83"/>
      <c r="BN22" s="83"/>
      <c r="BO22" s="83"/>
      <c r="BP22" s="83"/>
      <c r="BQ22" s="83"/>
      <c r="BR22" s="83"/>
      <c r="BS22" s="83"/>
      <c r="BT22" s="83"/>
      <c r="BU22" s="83"/>
      <c r="BV22" s="83"/>
      <c r="BW22" s="83"/>
      <c r="BX22" s="83"/>
      <c r="BY22" s="83"/>
      <c r="BZ22" s="8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2"/>
      <c r="BM23" s="83"/>
      <c r="BN23" s="83"/>
      <c r="BO23" s="83"/>
      <c r="BP23" s="83"/>
      <c r="BQ23" s="83"/>
      <c r="BR23" s="83"/>
      <c r="BS23" s="83"/>
      <c r="BT23" s="83"/>
      <c r="BU23" s="83"/>
      <c r="BV23" s="83"/>
      <c r="BW23" s="83"/>
      <c r="BX23" s="83"/>
      <c r="BY23" s="83"/>
      <c r="BZ23" s="8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2"/>
      <c r="BM24" s="83"/>
      <c r="BN24" s="83"/>
      <c r="BO24" s="83"/>
      <c r="BP24" s="83"/>
      <c r="BQ24" s="83"/>
      <c r="BR24" s="83"/>
      <c r="BS24" s="83"/>
      <c r="BT24" s="83"/>
      <c r="BU24" s="83"/>
      <c r="BV24" s="83"/>
      <c r="BW24" s="83"/>
      <c r="BX24" s="83"/>
      <c r="BY24" s="83"/>
      <c r="BZ24" s="8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2"/>
      <c r="BM25" s="83"/>
      <c r="BN25" s="83"/>
      <c r="BO25" s="83"/>
      <c r="BP25" s="83"/>
      <c r="BQ25" s="83"/>
      <c r="BR25" s="83"/>
      <c r="BS25" s="83"/>
      <c r="BT25" s="83"/>
      <c r="BU25" s="83"/>
      <c r="BV25" s="83"/>
      <c r="BW25" s="83"/>
      <c r="BX25" s="83"/>
      <c r="BY25" s="83"/>
      <c r="BZ25" s="8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2"/>
      <c r="BM26" s="83"/>
      <c r="BN26" s="83"/>
      <c r="BO26" s="83"/>
      <c r="BP26" s="83"/>
      <c r="BQ26" s="83"/>
      <c r="BR26" s="83"/>
      <c r="BS26" s="83"/>
      <c r="BT26" s="83"/>
      <c r="BU26" s="83"/>
      <c r="BV26" s="83"/>
      <c r="BW26" s="83"/>
      <c r="BX26" s="83"/>
      <c r="BY26" s="83"/>
      <c r="BZ26" s="8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2"/>
      <c r="BM27" s="83"/>
      <c r="BN27" s="83"/>
      <c r="BO27" s="83"/>
      <c r="BP27" s="83"/>
      <c r="BQ27" s="83"/>
      <c r="BR27" s="83"/>
      <c r="BS27" s="83"/>
      <c r="BT27" s="83"/>
      <c r="BU27" s="83"/>
      <c r="BV27" s="83"/>
      <c r="BW27" s="83"/>
      <c r="BX27" s="83"/>
      <c r="BY27" s="83"/>
      <c r="BZ27" s="8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2"/>
      <c r="BM28" s="83"/>
      <c r="BN28" s="83"/>
      <c r="BO28" s="83"/>
      <c r="BP28" s="83"/>
      <c r="BQ28" s="83"/>
      <c r="BR28" s="83"/>
      <c r="BS28" s="83"/>
      <c r="BT28" s="83"/>
      <c r="BU28" s="83"/>
      <c r="BV28" s="83"/>
      <c r="BW28" s="83"/>
      <c r="BX28" s="83"/>
      <c r="BY28" s="83"/>
      <c r="BZ28" s="8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2"/>
      <c r="BM29" s="83"/>
      <c r="BN29" s="83"/>
      <c r="BO29" s="83"/>
      <c r="BP29" s="83"/>
      <c r="BQ29" s="83"/>
      <c r="BR29" s="83"/>
      <c r="BS29" s="83"/>
      <c r="BT29" s="83"/>
      <c r="BU29" s="83"/>
      <c r="BV29" s="83"/>
      <c r="BW29" s="83"/>
      <c r="BX29" s="83"/>
      <c r="BY29" s="83"/>
      <c r="BZ29" s="8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2"/>
      <c r="BM30" s="83"/>
      <c r="BN30" s="83"/>
      <c r="BO30" s="83"/>
      <c r="BP30" s="83"/>
      <c r="BQ30" s="83"/>
      <c r="BR30" s="83"/>
      <c r="BS30" s="83"/>
      <c r="BT30" s="83"/>
      <c r="BU30" s="83"/>
      <c r="BV30" s="83"/>
      <c r="BW30" s="83"/>
      <c r="BX30" s="83"/>
      <c r="BY30" s="83"/>
      <c r="BZ30" s="8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2"/>
      <c r="BM31" s="83"/>
      <c r="BN31" s="83"/>
      <c r="BO31" s="83"/>
      <c r="BP31" s="83"/>
      <c r="BQ31" s="83"/>
      <c r="BR31" s="83"/>
      <c r="BS31" s="83"/>
      <c r="BT31" s="83"/>
      <c r="BU31" s="83"/>
      <c r="BV31" s="83"/>
      <c r="BW31" s="83"/>
      <c r="BX31" s="83"/>
      <c r="BY31" s="83"/>
      <c r="BZ31" s="8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2"/>
      <c r="BM32" s="83"/>
      <c r="BN32" s="83"/>
      <c r="BO32" s="83"/>
      <c r="BP32" s="83"/>
      <c r="BQ32" s="83"/>
      <c r="BR32" s="83"/>
      <c r="BS32" s="83"/>
      <c r="BT32" s="83"/>
      <c r="BU32" s="83"/>
      <c r="BV32" s="83"/>
      <c r="BW32" s="83"/>
      <c r="BX32" s="83"/>
      <c r="BY32" s="83"/>
      <c r="BZ32" s="8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2"/>
      <c r="BM33" s="83"/>
      <c r="BN33" s="83"/>
      <c r="BO33" s="83"/>
      <c r="BP33" s="83"/>
      <c r="BQ33" s="83"/>
      <c r="BR33" s="83"/>
      <c r="BS33" s="83"/>
      <c r="BT33" s="83"/>
      <c r="BU33" s="83"/>
      <c r="BV33" s="83"/>
      <c r="BW33" s="83"/>
      <c r="BX33" s="83"/>
      <c r="BY33" s="83"/>
      <c r="BZ33" s="8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2"/>
      <c r="BM34" s="83"/>
      <c r="BN34" s="83"/>
      <c r="BO34" s="83"/>
      <c r="BP34" s="83"/>
      <c r="BQ34" s="83"/>
      <c r="BR34" s="83"/>
      <c r="BS34" s="83"/>
      <c r="BT34" s="83"/>
      <c r="BU34" s="83"/>
      <c r="BV34" s="83"/>
      <c r="BW34" s="83"/>
      <c r="BX34" s="83"/>
      <c r="BY34" s="83"/>
      <c r="BZ34" s="8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2"/>
      <c r="BM35" s="83"/>
      <c r="BN35" s="83"/>
      <c r="BO35" s="83"/>
      <c r="BP35" s="83"/>
      <c r="BQ35" s="83"/>
      <c r="BR35" s="83"/>
      <c r="BS35" s="83"/>
      <c r="BT35" s="83"/>
      <c r="BU35" s="83"/>
      <c r="BV35" s="83"/>
      <c r="BW35" s="83"/>
      <c r="BX35" s="83"/>
      <c r="BY35" s="83"/>
      <c r="BZ35" s="8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2"/>
      <c r="BM36" s="83"/>
      <c r="BN36" s="83"/>
      <c r="BO36" s="83"/>
      <c r="BP36" s="83"/>
      <c r="BQ36" s="83"/>
      <c r="BR36" s="83"/>
      <c r="BS36" s="83"/>
      <c r="BT36" s="83"/>
      <c r="BU36" s="83"/>
      <c r="BV36" s="83"/>
      <c r="BW36" s="83"/>
      <c r="BX36" s="83"/>
      <c r="BY36" s="83"/>
      <c r="BZ36" s="8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2"/>
      <c r="BM37" s="83"/>
      <c r="BN37" s="83"/>
      <c r="BO37" s="83"/>
      <c r="BP37" s="83"/>
      <c r="BQ37" s="83"/>
      <c r="BR37" s="83"/>
      <c r="BS37" s="83"/>
      <c r="BT37" s="83"/>
      <c r="BU37" s="83"/>
      <c r="BV37" s="83"/>
      <c r="BW37" s="83"/>
      <c r="BX37" s="83"/>
      <c r="BY37" s="83"/>
      <c r="BZ37" s="8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2"/>
      <c r="BM38" s="83"/>
      <c r="BN38" s="83"/>
      <c r="BO38" s="83"/>
      <c r="BP38" s="83"/>
      <c r="BQ38" s="83"/>
      <c r="BR38" s="83"/>
      <c r="BS38" s="83"/>
      <c r="BT38" s="83"/>
      <c r="BU38" s="83"/>
      <c r="BV38" s="83"/>
      <c r="BW38" s="83"/>
      <c r="BX38" s="83"/>
      <c r="BY38" s="83"/>
      <c r="BZ38" s="8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2"/>
      <c r="BM39" s="83"/>
      <c r="BN39" s="83"/>
      <c r="BO39" s="83"/>
      <c r="BP39" s="83"/>
      <c r="BQ39" s="83"/>
      <c r="BR39" s="83"/>
      <c r="BS39" s="83"/>
      <c r="BT39" s="83"/>
      <c r="BU39" s="83"/>
      <c r="BV39" s="83"/>
      <c r="BW39" s="83"/>
      <c r="BX39" s="83"/>
      <c r="BY39" s="83"/>
      <c r="BZ39" s="8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2"/>
      <c r="BM40" s="83"/>
      <c r="BN40" s="83"/>
      <c r="BO40" s="83"/>
      <c r="BP40" s="83"/>
      <c r="BQ40" s="83"/>
      <c r="BR40" s="83"/>
      <c r="BS40" s="83"/>
      <c r="BT40" s="83"/>
      <c r="BU40" s="83"/>
      <c r="BV40" s="83"/>
      <c r="BW40" s="83"/>
      <c r="BX40" s="83"/>
      <c r="BY40" s="83"/>
      <c r="BZ40" s="8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2"/>
      <c r="BM41" s="83"/>
      <c r="BN41" s="83"/>
      <c r="BO41" s="83"/>
      <c r="BP41" s="83"/>
      <c r="BQ41" s="83"/>
      <c r="BR41" s="83"/>
      <c r="BS41" s="83"/>
      <c r="BT41" s="83"/>
      <c r="BU41" s="83"/>
      <c r="BV41" s="83"/>
      <c r="BW41" s="83"/>
      <c r="BX41" s="83"/>
      <c r="BY41" s="83"/>
      <c r="BZ41" s="8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2"/>
      <c r="BM42" s="83"/>
      <c r="BN42" s="83"/>
      <c r="BO42" s="83"/>
      <c r="BP42" s="83"/>
      <c r="BQ42" s="83"/>
      <c r="BR42" s="83"/>
      <c r="BS42" s="83"/>
      <c r="BT42" s="83"/>
      <c r="BU42" s="83"/>
      <c r="BV42" s="83"/>
      <c r="BW42" s="83"/>
      <c r="BX42" s="83"/>
      <c r="BY42" s="83"/>
      <c r="BZ42" s="8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2"/>
      <c r="BM43" s="83"/>
      <c r="BN43" s="83"/>
      <c r="BO43" s="83"/>
      <c r="BP43" s="83"/>
      <c r="BQ43" s="83"/>
      <c r="BR43" s="83"/>
      <c r="BS43" s="83"/>
      <c r="BT43" s="83"/>
      <c r="BU43" s="83"/>
      <c r="BV43" s="83"/>
      <c r="BW43" s="83"/>
      <c r="BX43" s="83"/>
      <c r="BY43" s="83"/>
      <c r="BZ43" s="8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114</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lsCm3+l54PevNYxtcva+HSgrMuMG7sxjDbiEP6ZBQyjRmVXk3ajGLZ1d5YaPghxypufgxovzDAMrJ0nhfNuILQ==" saltValue="Rwv+Yxsc/zrcRcWOc7cfH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112089</v>
      </c>
      <c r="D6" s="33">
        <f t="shared" si="3"/>
        <v>46</v>
      </c>
      <c r="E6" s="33">
        <f t="shared" si="3"/>
        <v>17</v>
      </c>
      <c r="F6" s="33">
        <f t="shared" si="3"/>
        <v>1</v>
      </c>
      <c r="G6" s="33">
        <f t="shared" si="3"/>
        <v>0</v>
      </c>
      <c r="H6" s="33" t="str">
        <f t="shared" si="3"/>
        <v>埼玉県　所沢市</v>
      </c>
      <c r="I6" s="33" t="str">
        <f t="shared" si="3"/>
        <v>法適用</v>
      </c>
      <c r="J6" s="33" t="str">
        <f t="shared" si="3"/>
        <v>下水道事業</v>
      </c>
      <c r="K6" s="33" t="str">
        <f t="shared" si="3"/>
        <v>公共下水道</v>
      </c>
      <c r="L6" s="33" t="str">
        <f t="shared" si="3"/>
        <v>Ab</v>
      </c>
      <c r="M6" s="33" t="str">
        <f t="shared" si="3"/>
        <v>自治体職員</v>
      </c>
      <c r="N6" s="34" t="str">
        <f t="shared" si="3"/>
        <v>-</v>
      </c>
      <c r="O6" s="34">
        <f t="shared" si="3"/>
        <v>77.06</v>
      </c>
      <c r="P6" s="34">
        <f t="shared" si="3"/>
        <v>94.42</v>
      </c>
      <c r="Q6" s="34">
        <f t="shared" si="3"/>
        <v>95.79</v>
      </c>
      <c r="R6" s="34">
        <f t="shared" si="3"/>
        <v>1639</v>
      </c>
      <c r="S6" s="34">
        <f t="shared" si="3"/>
        <v>344233</v>
      </c>
      <c r="T6" s="34">
        <f t="shared" si="3"/>
        <v>72.11</v>
      </c>
      <c r="U6" s="34">
        <f t="shared" si="3"/>
        <v>4773.72</v>
      </c>
      <c r="V6" s="34">
        <f t="shared" si="3"/>
        <v>324981</v>
      </c>
      <c r="W6" s="34">
        <f t="shared" si="3"/>
        <v>32.78</v>
      </c>
      <c r="X6" s="34">
        <f t="shared" si="3"/>
        <v>9914</v>
      </c>
      <c r="Y6" s="35">
        <f>IF(Y7="",NA(),Y7)</f>
        <v>99.6</v>
      </c>
      <c r="Z6" s="35">
        <f t="shared" ref="Z6:AH6" si="4">IF(Z7="",NA(),Z7)</f>
        <v>93.94</v>
      </c>
      <c r="AA6" s="35">
        <f t="shared" si="4"/>
        <v>96.85</v>
      </c>
      <c r="AB6" s="35">
        <f t="shared" si="4"/>
        <v>103.82</v>
      </c>
      <c r="AC6" s="35">
        <f t="shared" si="4"/>
        <v>104.89</v>
      </c>
      <c r="AD6" s="35">
        <f t="shared" si="4"/>
        <v>110.25</v>
      </c>
      <c r="AE6" s="35">
        <f t="shared" si="4"/>
        <v>109.82</v>
      </c>
      <c r="AF6" s="35">
        <f t="shared" si="4"/>
        <v>106.55</v>
      </c>
      <c r="AG6" s="35">
        <f t="shared" si="4"/>
        <v>106.78</v>
      </c>
      <c r="AH6" s="35">
        <f t="shared" si="4"/>
        <v>106.31</v>
      </c>
      <c r="AI6" s="34" t="str">
        <f>IF(AI7="","",IF(AI7="-","【-】","【"&amp;SUBSTITUTE(TEXT(AI7,"#,##0.00"),"-","△")&amp;"】"))</f>
        <v>【108.07】</v>
      </c>
      <c r="AJ6" s="34">
        <f>IF(AJ7="",NA(),AJ7)</f>
        <v>0</v>
      </c>
      <c r="AK6" s="35">
        <f t="shared" ref="AK6:AS6" si="5">IF(AK7="",NA(),AK7)</f>
        <v>2.5499999999999998</v>
      </c>
      <c r="AL6" s="35">
        <f t="shared" si="5"/>
        <v>6.59</v>
      </c>
      <c r="AM6" s="35">
        <f t="shared" si="5"/>
        <v>2.11</v>
      </c>
      <c r="AN6" s="34">
        <f t="shared" si="5"/>
        <v>0</v>
      </c>
      <c r="AO6" s="35">
        <f t="shared" si="5"/>
        <v>0.6</v>
      </c>
      <c r="AP6" s="35">
        <f t="shared" si="5"/>
        <v>0.45</v>
      </c>
      <c r="AQ6" s="35">
        <f t="shared" si="5"/>
        <v>0.41</v>
      </c>
      <c r="AR6" s="35">
        <f t="shared" si="5"/>
        <v>0.19</v>
      </c>
      <c r="AS6" s="35">
        <f t="shared" si="5"/>
        <v>0.05</v>
      </c>
      <c r="AT6" s="34" t="str">
        <f>IF(AT7="","",IF(AT7="-","【-】","【"&amp;SUBSTITUTE(TEXT(AT7,"#,##0.00"),"-","△")&amp;"】"))</f>
        <v>【3.09】</v>
      </c>
      <c r="AU6" s="35">
        <f>IF(AU7="",NA(),AU7)</f>
        <v>128.19999999999999</v>
      </c>
      <c r="AV6" s="35">
        <f t="shared" ref="AV6:BD6" si="6">IF(AV7="",NA(),AV7)</f>
        <v>128.28</v>
      </c>
      <c r="AW6" s="35">
        <f t="shared" si="6"/>
        <v>128.22</v>
      </c>
      <c r="AX6" s="35">
        <f t="shared" si="6"/>
        <v>174.96</v>
      </c>
      <c r="AY6" s="35">
        <f t="shared" si="6"/>
        <v>187.64</v>
      </c>
      <c r="AZ6" s="35">
        <f t="shared" si="6"/>
        <v>65.17</v>
      </c>
      <c r="BA6" s="35">
        <f t="shared" si="6"/>
        <v>67.7</v>
      </c>
      <c r="BB6" s="35">
        <f t="shared" si="6"/>
        <v>83.46</v>
      </c>
      <c r="BC6" s="35">
        <f t="shared" si="6"/>
        <v>80.64</v>
      </c>
      <c r="BD6" s="35">
        <f t="shared" si="6"/>
        <v>88.1</v>
      </c>
      <c r="BE6" s="34" t="str">
        <f>IF(BE7="","",IF(BE7="-","【-】","【"&amp;SUBSTITUTE(TEXT(BE7,"#,##0.00"),"-","△")&amp;"】"))</f>
        <v>【69.54】</v>
      </c>
      <c r="BF6" s="35">
        <f>IF(BF7="",NA(),BF7)</f>
        <v>549.66</v>
      </c>
      <c r="BG6" s="35">
        <f t="shared" ref="BG6:BO6" si="7">IF(BG7="",NA(),BG7)</f>
        <v>630.11</v>
      </c>
      <c r="BH6" s="35">
        <f t="shared" si="7"/>
        <v>639.77</v>
      </c>
      <c r="BI6" s="35">
        <f t="shared" si="7"/>
        <v>564.78</v>
      </c>
      <c r="BJ6" s="35">
        <f t="shared" si="7"/>
        <v>542.49</v>
      </c>
      <c r="BK6" s="35">
        <f t="shared" si="7"/>
        <v>642.57000000000005</v>
      </c>
      <c r="BL6" s="35">
        <f t="shared" si="7"/>
        <v>599.92999999999995</v>
      </c>
      <c r="BM6" s="35">
        <f t="shared" si="7"/>
        <v>612.6</v>
      </c>
      <c r="BN6" s="35">
        <f t="shared" si="7"/>
        <v>606.79999999999995</v>
      </c>
      <c r="BO6" s="35">
        <f t="shared" si="7"/>
        <v>585.55999999999995</v>
      </c>
      <c r="BP6" s="34" t="str">
        <f>IF(BP7="","",IF(BP7="-","【-】","【"&amp;SUBSTITUTE(TEXT(BP7,"#,##0.00"),"-","△")&amp;"】"))</f>
        <v>【682.51】</v>
      </c>
      <c r="BQ6" s="35">
        <f>IF(BQ7="",NA(),BQ7)</f>
        <v>79.099999999999994</v>
      </c>
      <c r="BR6" s="35">
        <f t="shared" ref="BR6:BZ6" si="8">IF(BR7="",NA(),BR7)</f>
        <v>81.8</v>
      </c>
      <c r="BS6" s="35">
        <f t="shared" si="8"/>
        <v>82.13</v>
      </c>
      <c r="BT6" s="35">
        <f t="shared" si="8"/>
        <v>99.43</v>
      </c>
      <c r="BU6" s="35">
        <f t="shared" si="8"/>
        <v>99.31</v>
      </c>
      <c r="BV6" s="35">
        <f t="shared" si="8"/>
        <v>94.3</v>
      </c>
      <c r="BW6" s="35">
        <f t="shared" si="8"/>
        <v>95.76</v>
      </c>
      <c r="BX6" s="35">
        <f t="shared" si="8"/>
        <v>100.97</v>
      </c>
      <c r="BY6" s="35">
        <f t="shared" si="8"/>
        <v>101.84</v>
      </c>
      <c r="BZ6" s="35">
        <f t="shared" si="8"/>
        <v>101.62</v>
      </c>
      <c r="CA6" s="34" t="str">
        <f>IF(CA7="","",IF(CA7="-","【-】","【"&amp;SUBSTITUTE(TEXT(CA7,"#,##0.00"),"-","△")&amp;"】"))</f>
        <v>【100.34】</v>
      </c>
      <c r="CB6" s="35">
        <f>IF(CB7="",NA(),CB7)</f>
        <v>101.73</v>
      </c>
      <c r="CC6" s="35">
        <f t="shared" ref="CC6:CK6" si="9">IF(CC7="",NA(),CC7)</f>
        <v>99.03</v>
      </c>
      <c r="CD6" s="35">
        <f t="shared" si="9"/>
        <v>98.38</v>
      </c>
      <c r="CE6" s="35">
        <f t="shared" si="9"/>
        <v>97.35</v>
      </c>
      <c r="CF6" s="35">
        <f t="shared" si="9"/>
        <v>99.39</v>
      </c>
      <c r="CG6" s="35">
        <f t="shared" si="9"/>
        <v>120.18</v>
      </c>
      <c r="CH6" s="35">
        <f t="shared" si="9"/>
        <v>119</v>
      </c>
      <c r="CI6" s="35">
        <f t="shared" si="9"/>
        <v>118.78</v>
      </c>
      <c r="CJ6" s="35">
        <f t="shared" si="9"/>
        <v>119.39</v>
      </c>
      <c r="CK6" s="35">
        <f t="shared" si="9"/>
        <v>117.41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64.81</v>
      </c>
      <c r="CS6" s="35">
        <f t="shared" si="10"/>
        <v>64.66</v>
      </c>
      <c r="CT6" s="35">
        <f t="shared" si="10"/>
        <v>70.37</v>
      </c>
      <c r="CU6" s="35">
        <f t="shared" si="10"/>
        <v>68.3</v>
      </c>
      <c r="CV6" s="35">
        <f t="shared" si="10"/>
        <v>67.37</v>
      </c>
      <c r="CW6" s="34" t="str">
        <f>IF(CW7="","",IF(CW7="-","【-】","【"&amp;SUBSTITUTE(TEXT(CW7,"#,##0.00"),"-","△")&amp;"】"))</f>
        <v>【59.64】</v>
      </c>
      <c r="CX6" s="35">
        <f>IF(CX7="",NA(),CX7)</f>
        <v>98.22</v>
      </c>
      <c r="CY6" s="35">
        <f t="shared" ref="CY6:DG6" si="11">IF(CY7="",NA(),CY7)</f>
        <v>98.22</v>
      </c>
      <c r="CZ6" s="35">
        <f t="shared" si="11"/>
        <v>98.44</v>
      </c>
      <c r="DA6" s="35">
        <f t="shared" si="11"/>
        <v>98.35</v>
      </c>
      <c r="DB6" s="35">
        <f t="shared" si="11"/>
        <v>98.37</v>
      </c>
      <c r="DC6" s="35">
        <f t="shared" si="11"/>
        <v>96.89</v>
      </c>
      <c r="DD6" s="35">
        <f t="shared" si="11"/>
        <v>97.08</v>
      </c>
      <c r="DE6" s="35">
        <f t="shared" si="11"/>
        <v>96.75</v>
      </c>
      <c r="DF6" s="35">
        <f t="shared" si="11"/>
        <v>96.78</v>
      </c>
      <c r="DG6" s="35">
        <f t="shared" si="11"/>
        <v>97</v>
      </c>
      <c r="DH6" s="34" t="str">
        <f>IF(DH7="","",IF(DH7="-","【-】","【"&amp;SUBSTITUTE(TEXT(DH7,"#,##0.00"),"-","△")&amp;"】"))</f>
        <v>【95.35】</v>
      </c>
      <c r="DI6" s="35">
        <f>IF(DI7="",NA(),DI7)</f>
        <v>9.25</v>
      </c>
      <c r="DJ6" s="35">
        <f t="shared" ref="DJ6:DR6" si="12">IF(DJ7="",NA(),DJ7)</f>
        <v>12.11</v>
      </c>
      <c r="DK6" s="35">
        <f t="shared" si="12"/>
        <v>14.78</v>
      </c>
      <c r="DL6" s="35">
        <f t="shared" si="12"/>
        <v>17.07</v>
      </c>
      <c r="DM6" s="35">
        <f t="shared" si="12"/>
        <v>19.670000000000002</v>
      </c>
      <c r="DN6" s="35">
        <f t="shared" si="12"/>
        <v>25.8</v>
      </c>
      <c r="DO6" s="35">
        <f t="shared" si="12"/>
        <v>25.28</v>
      </c>
      <c r="DP6" s="35">
        <f t="shared" si="12"/>
        <v>28.24</v>
      </c>
      <c r="DQ6" s="35">
        <f t="shared" si="12"/>
        <v>29.38</v>
      </c>
      <c r="DR6" s="35">
        <f t="shared" si="12"/>
        <v>30.6</v>
      </c>
      <c r="DS6" s="34" t="str">
        <f>IF(DS7="","",IF(DS7="-","【-】","【"&amp;SUBSTITUTE(TEXT(DS7,"#,##0.00"),"-","△")&amp;"】"))</f>
        <v>【38.57】</v>
      </c>
      <c r="DT6" s="35">
        <f>IF(DT7="",NA(),DT7)</f>
        <v>3.69</v>
      </c>
      <c r="DU6" s="35">
        <f t="shared" ref="DU6:EC6" si="13">IF(DU7="",NA(),DU7)</f>
        <v>4.04</v>
      </c>
      <c r="DV6" s="35">
        <f t="shared" si="13"/>
        <v>4.5</v>
      </c>
      <c r="DW6" s="35">
        <f t="shared" si="13"/>
        <v>5.66</v>
      </c>
      <c r="DX6" s="35">
        <f t="shared" si="13"/>
        <v>6.5</v>
      </c>
      <c r="DY6" s="35">
        <f t="shared" si="13"/>
        <v>3.39</v>
      </c>
      <c r="DZ6" s="35">
        <f t="shared" si="13"/>
        <v>4.08</v>
      </c>
      <c r="EA6" s="35">
        <f t="shared" si="13"/>
        <v>3.67</v>
      </c>
      <c r="EB6" s="35">
        <f t="shared" si="13"/>
        <v>3.45</v>
      </c>
      <c r="EC6" s="35">
        <f t="shared" si="13"/>
        <v>5.0199999999999996</v>
      </c>
      <c r="ED6" s="34" t="str">
        <f>IF(ED7="","",IF(ED7="-","【-】","【"&amp;SUBSTITUTE(TEXT(ED7,"#,##0.00"),"-","△")&amp;"】"))</f>
        <v>【5.90】</v>
      </c>
      <c r="EE6" s="35">
        <f>IF(EE7="",NA(),EE7)</f>
        <v>0.03</v>
      </c>
      <c r="EF6" s="35">
        <f t="shared" ref="EF6:EN6" si="14">IF(EF7="",NA(),EF7)</f>
        <v>0.02</v>
      </c>
      <c r="EG6" s="35">
        <f t="shared" si="14"/>
        <v>0.05</v>
      </c>
      <c r="EH6" s="35">
        <f t="shared" si="14"/>
        <v>0.09</v>
      </c>
      <c r="EI6" s="35">
        <f t="shared" si="14"/>
        <v>0.04</v>
      </c>
      <c r="EJ6" s="35">
        <f t="shared" si="14"/>
        <v>0.13</v>
      </c>
      <c r="EK6" s="35">
        <f t="shared" si="14"/>
        <v>0.16</v>
      </c>
      <c r="EL6" s="35">
        <f t="shared" si="14"/>
        <v>0.1</v>
      </c>
      <c r="EM6" s="35">
        <f t="shared" si="14"/>
        <v>0.12</v>
      </c>
      <c r="EN6" s="35">
        <f t="shared" si="14"/>
        <v>0.19</v>
      </c>
      <c r="EO6" s="34" t="str">
        <f>IF(EO7="","",IF(EO7="-","【-】","【"&amp;SUBSTITUTE(TEXT(EO7,"#,##0.00"),"-","△")&amp;"】"))</f>
        <v>【0.22】</v>
      </c>
    </row>
    <row r="7" spans="1:148" s="36" customFormat="1" x14ac:dyDescent="0.15">
      <c r="A7" s="28"/>
      <c r="B7" s="37">
        <v>2019</v>
      </c>
      <c r="C7" s="37">
        <v>112089</v>
      </c>
      <c r="D7" s="37">
        <v>46</v>
      </c>
      <c r="E7" s="37">
        <v>17</v>
      </c>
      <c r="F7" s="37">
        <v>1</v>
      </c>
      <c r="G7" s="37">
        <v>0</v>
      </c>
      <c r="H7" s="37" t="s">
        <v>96</v>
      </c>
      <c r="I7" s="37" t="s">
        <v>97</v>
      </c>
      <c r="J7" s="37" t="s">
        <v>98</v>
      </c>
      <c r="K7" s="37" t="s">
        <v>99</v>
      </c>
      <c r="L7" s="37" t="s">
        <v>100</v>
      </c>
      <c r="M7" s="37" t="s">
        <v>101</v>
      </c>
      <c r="N7" s="38" t="s">
        <v>102</v>
      </c>
      <c r="O7" s="38">
        <v>77.06</v>
      </c>
      <c r="P7" s="38">
        <v>94.42</v>
      </c>
      <c r="Q7" s="38">
        <v>95.79</v>
      </c>
      <c r="R7" s="38">
        <v>1639</v>
      </c>
      <c r="S7" s="38">
        <v>344233</v>
      </c>
      <c r="T7" s="38">
        <v>72.11</v>
      </c>
      <c r="U7" s="38">
        <v>4773.72</v>
      </c>
      <c r="V7" s="38">
        <v>324981</v>
      </c>
      <c r="W7" s="38">
        <v>32.78</v>
      </c>
      <c r="X7" s="38">
        <v>9914</v>
      </c>
      <c r="Y7" s="38">
        <v>99.6</v>
      </c>
      <c r="Z7" s="38">
        <v>93.94</v>
      </c>
      <c r="AA7" s="38">
        <v>96.85</v>
      </c>
      <c r="AB7" s="38">
        <v>103.82</v>
      </c>
      <c r="AC7" s="38">
        <v>104.89</v>
      </c>
      <c r="AD7" s="38">
        <v>110.25</v>
      </c>
      <c r="AE7" s="38">
        <v>109.82</v>
      </c>
      <c r="AF7" s="38">
        <v>106.55</v>
      </c>
      <c r="AG7" s="38">
        <v>106.78</v>
      </c>
      <c r="AH7" s="38">
        <v>106.31</v>
      </c>
      <c r="AI7" s="38">
        <v>108.07</v>
      </c>
      <c r="AJ7" s="38">
        <v>0</v>
      </c>
      <c r="AK7" s="38">
        <v>2.5499999999999998</v>
      </c>
      <c r="AL7" s="38">
        <v>6.59</v>
      </c>
      <c r="AM7" s="38">
        <v>2.11</v>
      </c>
      <c r="AN7" s="38">
        <v>0</v>
      </c>
      <c r="AO7" s="38">
        <v>0.6</v>
      </c>
      <c r="AP7" s="38">
        <v>0.45</v>
      </c>
      <c r="AQ7" s="38">
        <v>0.41</v>
      </c>
      <c r="AR7" s="38">
        <v>0.19</v>
      </c>
      <c r="AS7" s="38">
        <v>0.05</v>
      </c>
      <c r="AT7" s="38">
        <v>3.09</v>
      </c>
      <c r="AU7" s="38">
        <v>128.19999999999999</v>
      </c>
      <c r="AV7" s="38">
        <v>128.28</v>
      </c>
      <c r="AW7" s="38">
        <v>128.22</v>
      </c>
      <c r="AX7" s="38">
        <v>174.96</v>
      </c>
      <c r="AY7" s="38">
        <v>187.64</v>
      </c>
      <c r="AZ7" s="38">
        <v>65.17</v>
      </c>
      <c r="BA7" s="38">
        <v>67.7</v>
      </c>
      <c r="BB7" s="38">
        <v>83.46</v>
      </c>
      <c r="BC7" s="38">
        <v>80.64</v>
      </c>
      <c r="BD7" s="38">
        <v>88.1</v>
      </c>
      <c r="BE7" s="38">
        <v>69.540000000000006</v>
      </c>
      <c r="BF7" s="38">
        <v>549.66</v>
      </c>
      <c r="BG7" s="38">
        <v>630.11</v>
      </c>
      <c r="BH7" s="38">
        <v>639.77</v>
      </c>
      <c r="BI7" s="38">
        <v>564.78</v>
      </c>
      <c r="BJ7" s="38">
        <v>542.49</v>
      </c>
      <c r="BK7" s="38">
        <v>642.57000000000005</v>
      </c>
      <c r="BL7" s="38">
        <v>599.92999999999995</v>
      </c>
      <c r="BM7" s="38">
        <v>612.6</v>
      </c>
      <c r="BN7" s="38">
        <v>606.79999999999995</v>
      </c>
      <c r="BO7" s="38">
        <v>585.55999999999995</v>
      </c>
      <c r="BP7" s="38">
        <v>682.51</v>
      </c>
      <c r="BQ7" s="38">
        <v>79.099999999999994</v>
      </c>
      <c r="BR7" s="38">
        <v>81.8</v>
      </c>
      <c r="BS7" s="38">
        <v>82.13</v>
      </c>
      <c r="BT7" s="38">
        <v>99.43</v>
      </c>
      <c r="BU7" s="38">
        <v>99.31</v>
      </c>
      <c r="BV7" s="38">
        <v>94.3</v>
      </c>
      <c r="BW7" s="38">
        <v>95.76</v>
      </c>
      <c r="BX7" s="38">
        <v>100.97</v>
      </c>
      <c r="BY7" s="38">
        <v>101.84</v>
      </c>
      <c r="BZ7" s="38">
        <v>101.62</v>
      </c>
      <c r="CA7" s="38">
        <v>100.34</v>
      </c>
      <c r="CB7" s="38">
        <v>101.73</v>
      </c>
      <c r="CC7" s="38">
        <v>99.03</v>
      </c>
      <c r="CD7" s="38">
        <v>98.38</v>
      </c>
      <c r="CE7" s="38">
        <v>97.35</v>
      </c>
      <c r="CF7" s="38">
        <v>99.39</v>
      </c>
      <c r="CG7" s="38">
        <v>120.18</v>
      </c>
      <c r="CH7" s="38">
        <v>119</v>
      </c>
      <c r="CI7" s="38">
        <v>118.78</v>
      </c>
      <c r="CJ7" s="38">
        <v>119.39</v>
      </c>
      <c r="CK7" s="38">
        <v>117.41</v>
      </c>
      <c r="CL7" s="38">
        <v>136.15</v>
      </c>
      <c r="CM7" s="38" t="s">
        <v>102</v>
      </c>
      <c r="CN7" s="38" t="s">
        <v>102</v>
      </c>
      <c r="CO7" s="38" t="s">
        <v>102</v>
      </c>
      <c r="CP7" s="38" t="s">
        <v>102</v>
      </c>
      <c r="CQ7" s="38" t="s">
        <v>102</v>
      </c>
      <c r="CR7" s="38">
        <v>64.81</v>
      </c>
      <c r="CS7" s="38">
        <v>64.66</v>
      </c>
      <c r="CT7" s="38">
        <v>70.37</v>
      </c>
      <c r="CU7" s="38">
        <v>68.3</v>
      </c>
      <c r="CV7" s="38">
        <v>67.37</v>
      </c>
      <c r="CW7" s="38">
        <v>59.64</v>
      </c>
      <c r="CX7" s="38">
        <v>98.22</v>
      </c>
      <c r="CY7" s="38">
        <v>98.22</v>
      </c>
      <c r="CZ7" s="38">
        <v>98.44</v>
      </c>
      <c r="DA7" s="38">
        <v>98.35</v>
      </c>
      <c r="DB7" s="38">
        <v>98.37</v>
      </c>
      <c r="DC7" s="38">
        <v>96.89</v>
      </c>
      <c r="DD7" s="38">
        <v>97.08</v>
      </c>
      <c r="DE7" s="38">
        <v>96.75</v>
      </c>
      <c r="DF7" s="38">
        <v>96.78</v>
      </c>
      <c r="DG7" s="38">
        <v>97</v>
      </c>
      <c r="DH7" s="38">
        <v>95.35</v>
      </c>
      <c r="DI7" s="38">
        <v>9.25</v>
      </c>
      <c r="DJ7" s="38">
        <v>12.11</v>
      </c>
      <c r="DK7" s="38">
        <v>14.78</v>
      </c>
      <c r="DL7" s="38">
        <v>17.07</v>
      </c>
      <c r="DM7" s="38">
        <v>19.670000000000002</v>
      </c>
      <c r="DN7" s="38">
        <v>25.8</v>
      </c>
      <c r="DO7" s="38">
        <v>25.28</v>
      </c>
      <c r="DP7" s="38">
        <v>28.24</v>
      </c>
      <c r="DQ7" s="38">
        <v>29.38</v>
      </c>
      <c r="DR7" s="38">
        <v>30.6</v>
      </c>
      <c r="DS7" s="38">
        <v>38.57</v>
      </c>
      <c r="DT7" s="38">
        <v>3.69</v>
      </c>
      <c r="DU7" s="38">
        <v>4.04</v>
      </c>
      <c r="DV7" s="38">
        <v>4.5</v>
      </c>
      <c r="DW7" s="38">
        <v>5.66</v>
      </c>
      <c r="DX7" s="38">
        <v>6.5</v>
      </c>
      <c r="DY7" s="38">
        <v>3.39</v>
      </c>
      <c r="DZ7" s="38">
        <v>4.08</v>
      </c>
      <c r="EA7" s="38">
        <v>3.67</v>
      </c>
      <c r="EB7" s="38">
        <v>3.45</v>
      </c>
      <c r="EC7" s="38">
        <v>5.0199999999999996</v>
      </c>
      <c r="ED7" s="38">
        <v>5.9</v>
      </c>
      <c r="EE7" s="38">
        <v>0.03</v>
      </c>
      <c r="EF7" s="38">
        <v>0.02</v>
      </c>
      <c r="EG7" s="38">
        <v>0.05</v>
      </c>
      <c r="EH7" s="38">
        <v>0.09</v>
      </c>
      <c r="EI7" s="38">
        <v>0.04</v>
      </c>
      <c r="EJ7" s="38">
        <v>0.13</v>
      </c>
      <c r="EK7" s="38">
        <v>0.16</v>
      </c>
      <c r="EL7" s="38">
        <v>0.1</v>
      </c>
      <c r="EM7" s="38">
        <v>0.12</v>
      </c>
      <c r="EN7" s="38">
        <v>0.19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所沢市</cp:lastModifiedBy>
  <cp:lastPrinted>2021-02-05T00:28:59Z</cp:lastPrinted>
  <dcterms:created xsi:type="dcterms:W3CDTF">2020-12-04T02:25:09Z</dcterms:created>
  <dcterms:modified xsi:type="dcterms:W3CDTF">2021-02-05T00:42:50Z</dcterms:modified>
  <cp:category/>
</cp:coreProperties>
</file>