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070_経営グループ\B140_経営比較分析表\C020_下水道事業\D070_R3（R2決算）\E020_分析依頼\F020_回答\"/>
    </mc:Choice>
  </mc:AlternateContent>
  <workbookProtection workbookAlgorithmName="SHA-512" workbookHashValue="ZYw3tL47Hu/8e+ObKdK+yOUc3RnWqdxq++/eaxdEAv2nA4K7nIqLfK6UtwJHNlCChdPLpuqlvLmycCTCYI9Rew==" workbookSaltValue="H3H9SRqtScmoyeAbZoeCf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<sst xmlns="http://schemas.openxmlformats.org/spreadsheetml/2006/main" count="236" uniqueCount="117">
  <si>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</si>
  <si>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</si>
  <si>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</si>
  <si>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</si>
  <si>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</si>
  <si>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</si>
  <si>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</si>
  <si>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</si>
  <si>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</si>
  <si>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</si>
  <si>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</si>
  <si>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</si>
  <si>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</si>
  <si>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</si>
  <si>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</si>
  <si>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</si>
  <si>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</si>
  <si>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</si>
  <si>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</si>
  <si>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</si>
  <si>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</si>
  <si>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</si>
  <si>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</si>
  <si>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</si>
  <si>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</si>
  <si>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</si>
  <si>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</si>
  <si>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</si>
  <si>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</si>
  <si>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</si>
  <si>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</si>
  <si>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</si>
  <si>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</si>
  <si>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</si>
  <si>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</si>
  <si>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</si>
  <si>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</si>
  <si>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</si>
  <si>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</si>
  <si>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</si>
  <si>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</si>
  <si>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</si>
  <si>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</si>
  <si>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</si>
  <si>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</si>
  <si>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</si>
  <si>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</si>
  <si>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</si>
  <si>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</si>
  <si>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</si>
  <si>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</si>
  <si>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</si>
  <si>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</si>
  <si>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</si>
  <si>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</si>
  <si>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</si>
  <si>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</si>
  <si>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</si>
  <si>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</si>
  <si>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</si>
  <si>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</si>
  <si>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</si>
  <si>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</si>
  <si>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</si>
  <si>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</si>
  <si>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</si>
  <si>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</si>
  <si>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</si>
  <si>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</si>
  <si>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</si>
  <si>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</si>
  <si>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</si>
  <si>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</si>
  <si>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</si>
  <si>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</si>
  <si>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</si>
  <si>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</si>
  <si>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</si>
  <si>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</si>
  <si>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</si>
  <si>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</si>
  <si>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</si>
  <si>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</si>
  <si>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</si>
  <si>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</si>
  <si>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</si>
  <si>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</si>
  <si>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</si>
  <si>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</si>
  <si>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</si>
  <si>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</si>
  <si>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</si>
  <si>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</si>
  <si>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</si>
  <si>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</si>
  <si>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</si>
  <si>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所沢市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</si>
  <si>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</si>
  <si>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</si>
  <si>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</si>
  <si>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</si>
  <si>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</si>
  <si>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</si>
  <si>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</si>
  <si>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</si>
  <si>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</si>
  <si>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</si>
  <si>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</si>
  <si>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</si>
  <si>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</si>
  <si>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</si>
  <si>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</si>
  <si>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</si>
  <si>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</si>
  <si>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状況として、経費回収率は100%を下回っており、一般会計からの基準外繰入金（赤字繰入れ）に依存した状況が続いております。今後、自立的な経営に向け、新たな自己財源の確保により収益向上を図り、一層の経営改善に取り組む必要があると考えます。
　管路の経年化率は年々増加している傾向であるため、施設更新に伴う費用の急増に備え、経営計画に基づき、費用の平準化や、資本費の抑制のための建設投資の効率化を図り、さらに長期的な目線で施設更新に対する財源の確保に取り組む必要があると考えます。</t>
    <phoneticPr fontId="4"/>
  </si>
  <si>
    <t>①有形固定資産減価償却率
　平成25年度に地方公営企業法を全適用する際に保有資産を再評価したことにより数値は低いものの、減価償却が進んでいる状況下において施設の老朽化は進行している状況です。老朽化対策に向けて、施設の点検・検査により現状の把握に努め、施設の安定稼働に向けた取組は必要です。
②管渠老朽化率
　直ちに対策を講じなければならない状況ではないものの、施設の点検・検査により現状の把握に努め、施設の延命化などの効率的な運営に努める必要があります。
③管渠改善率
　所沢市ストックマネジメント実施方針に基づき、計画的な施設の点検・調査及び修繕・改築を進めており、陥没事故や機能停止を未然に防ぐよう努めている状況です。</t>
    <rPh sb="147" eb="149">
      <t>カンキョ</t>
    </rPh>
    <rPh sb="231" eb="233">
      <t>カンキョ</t>
    </rPh>
    <phoneticPr fontId="4"/>
  </si>
  <si>
    <t>①経常収支比率
　今期も数値が100％を上回り、経営の健全性は確保されたものの、未だ一般会計からの基準外繰入金（赤字繰入れ）に依存している状況は続いています。さらなる自己財源の確保などに取り組みつつ、効率的かつ効果的な事業経営に努める必要があります。
②累積欠損金比率
　平成30年度の使用料改定により経常利益が確保され、令和元年度に繰越欠損金が解消されました。
③流動比率
　数値が改善しているように見受けられるが、建設工事の繰越しとなったことで現金支出が抑えられ、さらに10億円強の企業債借入により現金預金が増加したものです。さらなる経営の健全化に向けた取組が必要です。
④企業債残高対事業規模比率
　企業債の借入れが続いているものの、順調に償還は進んでおり、前年度の平均値と比較しても低い割合が継続しています。しかしながら、下水道処理区域の拡張、雨水対策などに備え、さらなる経営の健全化に向けた取組が必要です。
⑤経費回収率
　今期も数値が100％を下回っている状況であることから、自己財源の確保に努めるなど、なお一層の経営の健全化に努め、一般会計からの赤字繰入の削減に努める必要があります。
⑥汚水処理原価
　水洗化率上昇に合わせて年間有収水量が増加する中、汚水処理費も増加傾向にある。現状は流域下水道維持管理負担金の単価が継続されていることから、原価の高騰が抑えられているが、経費削減により費用抑制に努める必要があります。
⑧水洗化率
　横這いの状況が続いているため、接続率 100％に向けて、引き続き水洗化の促進活動に取り組む必要があります。</t>
    <rPh sb="506" eb="508">
      <t>オスイ</t>
    </rPh>
    <rPh sb="508" eb="510">
      <t>ショリ</t>
    </rPh>
    <rPh sb="510" eb="512">
      <t>ゲンカ</t>
    </rPh>
    <rPh sb="514" eb="517">
      <t>スイセンカ</t>
    </rPh>
    <rPh sb="517" eb="518">
      <t>リツ</t>
    </rPh>
    <rPh sb="518" eb="520">
      <t>ジョウショウ</t>
    </rPh>
    <rPh sb="521" eb="522">
      <t>ア</t>
    </rPh>
    <rPh sb="525" eb="527">
      <t>ネンカン</t>
    </rPh>
    <rPh sb="527" eb="529">
      <t>ユウシュウ</t>
    </rPh>
    <rPh sb="529" eb="531">
      <t>スイリョウ</t>
    </rPh>
    <rPh sb="532" eb="534">
      <t>ゾウカ</t>
    </rPh>
    <rPh sb="536" eb="537">
      <t>ナカ</t>
    </rPh>
    <rPh sb="538" eb="540">
      <t>オスイ</t>
    </rPh>
    <rPh sb="540" eb="542">
      <t>ショリ</t>
    </rPh>
    <rPh sb="542" eb="543">
      <t>ヒ</t>
    </rPh>
    <rPh sb="544" eb="546">
      <t>ゾウカ</t>
    </rPh>
    <rPh sb="546" eb="548">
      <t>ケイコウ</t>
    </rPh>
    <rPh sb="552" eb="554">
      <t>ゲンジョウ</t>
    </rPh>
    <rPh sb="555" eb="557">
      <t>リュウイキ</t>
    </rPh>
    <rPh sb="557" eb="560">
      <t>ゲスイドウ</t>
    </rPh>
    <rPh sb="560" eb="562">
      <t>イジ</t>
    </rPh>
    <rPh sb="562" eb="564">
      <t>カンリ</t>
    </rPh>
    <rPh sb="564" eb="567">
      <t>フタンキン</t>
    </rPh>
    <rPh sb="568" eb="570">
      <t>タンカ</t>
    </rPh>
    <rPh sb="571" eb="573">
      <t>ケイゾク</t>
    </rPh>
    <rPh sb="583" eb="585">
      <t>ゲンカ</t>
    </rPh>
    <rPh sb="586" eb="588">
      <t>コウトウ</t>
    </rPh>
    <rPh sb="589" eb="590">
      <t>オサ</t>
    </rPh>
    <rPh sb="598" eb="600">
      <t>ケイヒ</t>
    </rPh>
    <rPh sb="600" eb="602">
      <t>サクゲン</t>
    </rPh>
    <rPh sb="605" eb="607">
      <t>ヒヨウ</t>
    </rPh>
    <rPh sb="607" eb="609">
      <t>ヨクセイ</t>
    </rPh>
    <rPh sb="610" eb="611">
      <t>ツト</t>
    </rPh>
    <rPh sb="613" eb="6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</si>
</sst>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0.02</c:v>
                </c:pt>
                <c:pt idx="1">
                  <c:v>0.05</c:v>
                </c:pt>
                <c:pt idx="2">
                  <c:v>0.09</c:v>
                </c:pt>
                <c:pt idx="3">
                  <c:v>0.04</c:v>
                </c:pt>
                <c:pt idx="4">
                  <c:v>0.11</c:v>
                </c:pt>
              </c:numCache>
            </c:numRef>
          </c:val>
          <c:extLst xmlns:c16r2="http://schemas.microsoft.com/office/drawing/2015/06/chart">
            <c:ext xmlns:c16="http://schemas.microsoft.com/office/drawing/2014/chart" uri="{C3380CC4-5D6E-409C-BE32-E72D297353CC}">
              <c16:uniqueId val="{00000000-20DF-4ABD-9F3E-A7B7B44F2454}"/>
            </c:ext>
          </c:extLst>
        </c:ser>
        <c:dLbls>
          <c:showLegendKey val="0"/>
          <c:showVal val="0"/>
          <c:showCatName val="0"/>
          <c:showSerName val="0"/>
          <c:showPercent val="0"/>
          <c:showBubbleSize val="0"/>
        </c:dLbls>
        <c:gapWidth val="150"/>
        <c:axId val="-217139520"/>
        <c:axId val="-21713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c:v>
                </c:pt>
                <c:pt idx="2">
                  <c:v>0.12</c:v>
                </c:pt>
                <c:pt idx="3">
                  <c:v>0.19</c:v>
                </c:pt>
                <c:pt idx="4">
                  <c:v>0.19</c:v>
                </c:pt>
              </c:numCache>
            </c:numRef>
          </c:val>
          <c:smooth val="0"/>
          <c:extLst xmlns:c16r2="http://schemas.microsoft.com/office/drawing/2015/06/chart">
            <c:ext xmlns:c16="http://schemas.microsoft.com/office/drawing/2014/chart" uri="{C3380CC4-5D6E-409C-BE32-E72D297353CC}">
              <c16:uniqueId val="{00000001-20DF-4ABD-9F3E-A7B7B44F2454}"/>
            </c:ext>
          </c:extLst>
        </c:ser>
        <c:dLbls>
          <c:showLegendKey val="0"/>
          <c:showVal val="0"/>
          <c:showCatName val="0"/>
          <c:showSerName val="0"/>
          <c:showPercent val="0"/>
          <c:showBubbleSize val="0"/>
        </c:dLbls>
        <c:marker val="1"/>
        <c:smooth val="0"/>
        <c:axId val="-217139520"/>
        <c:axId val="-217138976"/>
      </c:lineChart>
      <c:dateAx>
        <c:axId val="-217139520"/>
        <c:scaling>
          <c:orientation val="minMax"/>
        </c:scaling>
        <c:delete val="1"/>
        <c:axPos val="b"/>
        <c:numFmt formatCode="&quot;H&quot;yy" sourceLinked="1"/>
        <c:majorTickMark val="none"/>
        <c:minorTickMark val="none"/>
        <c:tickLblPos val="none"/>
        <c:crossAx val="-217138976"/>
        <c:crosses val="autoZero"/>
        <c:auto val="1"/>
        <c:lblOffset val="100"/>
        <c:baseTimeUnit val="years"/>
      </c:dateAx>
      <c:valAx>
        <c:axId val="-2171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1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907-4C27-9A67-EB1006D9806F}"/>
            </c:ext>
          </c:extLst>
        </c:ser>
        <c:dLbls>
          <c:showLegendKey val="0"/>
          <c:showVal val="0"/>
          <c:showCatName val="0"/>
          <c:showSerName val="0"/>
          <c:showPercent val="0"/>
          <c:showBubbleSize val="0"/>
        </c:dLbls>
        <c:gapWidth val="150"/>
        <c:axId val="-131724144"/>
        <c:axId val="-13173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64.66</c:v>
                </c:pt>
                <c:pt idx="1">
                  <c:v>70.37</c:v>
                </c:pt>
                <c:pt idx="2">
                  <c:v>68.3</c:v>
                </c:pt>
                <c:pt idx="3">
                  <c:v>67.37</c:v>
                </c:pt>
                <c:pt idx="4">
                  <c:v>67.709999999999994</c:v>
                </c:pt>
              </c:numCache>
            </c:numRef>
          </c:val>
          <c:smooth val="0"/>
          <c:extLst xmlns:c16r2="http://schemas.microsoft.com/office/drawing/2015/06/chart">
            <c:ext xmlns:c16="http://schemas.microsoft.com/office/drawing/2014/chart" uri="{C3380CC4-5D6E-409C-BE32-E72D297353CC}">
              <c16:uniqueId val="{00000001-F907-4C27-9A67-EB1006D9806F}"/>
            </c:ext>
          </c:extLst>
        </c:ser>
        <c:dLbls>
          <c:showLegendKey val="0"/>
          <c:showVal val="0"/>
          <c:showCatName val="0"/>
          <c:showSerName val="0"/>
          <c:showPercent val="0"/>
          <c:showBubbleSize val="0"/>
        </c:dLbls>
        <c:marker val="1"/>
        <c:smooth val="0"/>
        <c:axId val="-131724144"/>
        <c:axId val="-131736656"/>
      </c:lineChart>
      <c:dateAx>
        <c:axId val="-131724144"/>
        <c:scaling>
          <c:orientation val="minMax"/>
        </c:scaling>
        <c:delete val="1"/>
        <c:axPos val="b"/>
        <c:numFmt formatCode="&quot;H&quot;yy" sourceLinked="1"/>
        <c:majorTickMark val="none"/>
        <c:minorTickMark val="none"/>
        <c:tickLblPos val="none"/>
        <c:crossAx val="-131736656"/>
        <c:crosses val="autoZero"/>
        <c:auto val="1"/>
        <c:lblOffset val="100"/>
        <c:baseTimeUnit val="years"/>
      </c:dateAx>
      <c:valAx>
        <c:axId val="-13173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72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98.22</c:v>
                </c:pt>
                <c:pt idx="1">
                  <c:v>98.44</c:v>
                </c:pt>
                <c:pt idx="2">
                  <c:v>98.35</c:v>
                </c:pt>
                <c:pt idx="3">
                  <c:v>98.37</c:v>
                </c:pt>
                <c:pt idx="4">
                  <c:v>98.5</c:v>
                </c:pt>
              </c:numCache>
            </c:numRef>
          </c:val>
          <c:extLst xmlns:c16r2="http://schemas.microsoft.com/office/drawing/2015/06/chart">
            <c:ext xmlns:c16="http://schemas.microsoft.com/office/drawing/2014/chart" uri="{C3380CC4-5D6E-409C-BE32-E72D297353CC}">
              <c16:uniqueId val="{00000000-DE73-4B0F-A756-ABDF2E55A1FE}"/>
            </c:ext>
          </c:extLst>
        </c:ser>
        <c:dLbls>
          <c:showLegendKey val="0"/>
          <c:showVal val="0"/>
          <c:showCatName val="0"/>
          <c:showSerName val="0"/>
          <c:showPercent val="0"/>
          <c:showBubbleSize val="0"/>
        </c:dLbls>
        <c:gapWidth val="150"/>
        <c:axId val="-131730128"/>
        <c:axId val="-13173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97.08</c:v>
                </c:pt>
                <c:pt idx="1">
                  <c:v>96.75</c:v>
                </c:pt>
                <c:pt idx="2">
                  <c:v>96.78</c:v>
                </c:pt>
                <c:pt idx="3">
                  <c:v>97</c:v>
                </c:pt>
                <c:pt idx="4">
                  <c:v>97.24</c:v>
                </c:pt>
              </c:numCache>
            </c:numRef>
          </c:val>
          <c:smooth val="0"/>
          <c:extLst xmlns:c16r2="http://schemas.microsoft.com/office/drawing/2015/06/chart">
            <c:ext xmlns:c16="http://schemas.microsoft.com/office/drawing/2014/chart" uri="{C3380CC4-5D6E-409C-BE32-E72D297353CC}">
              <c16:uniqueId val="{00000001-DE73-4B0F-A756-ABDF2E55A1FE}"/>
            </c:ext>
          </c:extLst>
        </c:ser>
        <c:dLbls>
          <c:showLegendKey val="0"/>
          <c:showVal val="0"/>
          <c:showCatName val="0"/>
          <c:showSerName val="0"/>
          <c:showPercent val="0"/>
          <c:showBubbleSize val="0"/>
        </c:dLbls>
        <c:marker val="1"/>
        <c:smooth val="0"/>
        <c:axId val="-131730128"/>
        <c:axId val="-131733936"/>
      </c:lineChart>
      <c:dateAx>
        <c:axId val="-131730128"/>
        <c:scaling>
          <c:orientation val="minMax"/>
        </c:scaling>
        <c:delete val="1"/>
        <c:axPos val="b"/>
        <c:numFmt formatCode="&quot;H&quot;yy" sourceLinked="1"/>
        <c:majorTickMark val="none"/>
        <c:minorTickMark val="none"/>
        <c:tickLblPos val="none"/>
        <c:crossAx val="-131733936"/>
        <c:crosses val="autoZero"/>
        <c:auto val="1"/>
        <c:lblOffset val="100"/>
        <c:baseTimeUnit val="years"/>
      </c:dateAx>
      <c:valAx>
        <c:axId val="-13173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73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93.94</c:v>
                </c:pt>
                <c:pt idx="1">
                  <c:v>96.85</c:v>
                </c:pt>
                <c:pt idx="2">
                  <c:v>103.82</c:v>
                </c:pt>
                <c:pt idx="3">
                  <c:v>104.89</c:v>
                </c:pt>
                <c:pt idx="4">
                  <c:v>103.31</c:v>
                </c:pt>
              </c:numCache>
            </c:numRef>
          </c:val>
          <c:extLst xmlns:c16r2="http://schemas.microsoft.com/office/drawing/2015/06/chart">
            <c:ext xmlns:c16="http://schemas.microsoft.com/office/drawing/2014/chart" uri="{C3380CC4-5D6E-409C-BE32-E72D297353CC}">
              <c16:uniqueId val="{00000000-57D6-4FA4-ABE4-BC49B3A5C841}"/>
            </c:ext>
          </c:extLst>
        </c:ser>
        <c:dLbls>
          <c:showLegendKey val="0"/>
          <c:showVal val="0"/>
          <c:showCatName val="0"/>
          <c:showSerName val="0"/>
          <c:showPercent val="0"/>
          <c:showBubbleSize val="0"/>
        </c:dLbls>
        <c:gapWidth val="150"/>
        <c:axId val="-217152032"/>
        <c:axId val="-21713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109.82</c:v>
                </c:pt>
                <c:pt idx="1">
                  <c:v>106.55</c:v>
                </c:pt>
                <c:pt idx="2">
                  <c:v>106.78</c:v>
                </c:pt>
                <c:pt idx="3">
                  <c:v>106.31</c:v>
                </c:pt>
                <c:pt idx="4">
                  <c:v>107.05</c:v>
                </c:pt>
              </c:numCache>
            </c:numRef>
          </c:val>
          <c:smooth val="0"/>
          <c:extLst xmlns:c16r2="http://schemas.microsoft.com/office/drawing/2015/06/chart">
            <c:ext xmlns:c16="http://schemas.microsoft.com/office/drawing/2014/chart" uri="{C3380CC4-5D6E-409C-BE32-E72D297353CC}">
              <c16:uniqueId val="{00000001-57D6-4FA4-ABE4-BC49B3A5C841}"/>
            </c:ext>
          </c:extLst>
        </c:ser>
        <c:dLbls>
          <c:showLegendKey val="0"/>
          <c:showVal val="0"/>
          <c:showCatName val="0"/>
          <c:showSerName val="0"/>
          <c:showPercent val="0"/>
          <c:showBubbleSize val="0"/>
        </c:dLbls>
        <c:marker val="1"/>
        <c:smooth val="0"/>
        <c:axId val="-217152032"/>
        <c:axId val="-217137888"/>
      </c:lineChart>
      <c:dateAx>
        <c:axId val="-217152032"/>
        <c:scaling>
          <c:orientation val="minMax"/>
        </c:scaling>
        <c:delete val="1"/>
        <c:axPos val="b"/>
        <c:numFmt formatCode="&quot;H&quot;yy" sourceLinked="1"/>
        <c:majorTickMark val="none"/>
        <c:minorTickMark val="none"/>
        <c:tickLblPos val="none"/>
        <c:crossAx val="-217137888"/>
        <c:crosses val="autoZero"/>
        <c:auto val="1"/>
        <c:lblOffset val="100"/>
        <c:baseTimeUnit val="years"/>
      </c:dateAx>
      <c:valAx>
        <c:axId val="-2171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1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12.11</c:v>
                </c:pt>
                <c:pt idx="1">
                  <c:v>14.78</c:v>
                </c:pt>
                <c:pt idx="2">
                  <c:v>17.07</c:v>
                </c:pt>
                <c:pt idx="3">
                  <c:v>19.670000000000002</c:v>
                </c:pt>
                <c:pt idx="4">
                  <c:v>22.11</c:v>
                </c:pt>
              </c:numCache>
            </c:numRef>
          </c:val>
          <c:extLst xmlns:c16r2="http://schemas.microsoft.com/office/drawing/2015/06/chart">
            <c:ext xmlns:c16="http://schemas.microsoft.com/office/drawing/2014/chart" uri="{C3380CC4-5D6E-409C-BE32-E72D297353CC}">
              <c16:uniqueId val="{00000000-D67D-479F-BC88-38BC95D51CCA}"/>
            </c:ext>
          </c:extLst>
        </c:ser>
        <c:dLbls>
          <c:showLegendKey val="0"/>
          <c:showVal val="0"/>
          <c:showCatName val="0"/>
          <c:showSerName val="0"/>
          <c:showPercent val="0"/>
          <c:showBubbleSize val="0"/>
        </c:dLbls>
        <c:gapWidth val="150"/>
        <c:axId val="-217147136"/>
        <c:axId val="-21714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25.28</c:v>
                </c:pt>
                <c:pt idx="1">
                  <c:v>28.24</c:v>
                </c:pt>
                <c:pt idx="2">
                  <c:v>29.38</c:v>
                </c:pt>
                <c:pt idx="3">
                  <c:v>30.6</c:v>
                </c:pt>
                <c:pt idx="4">
                  <c:v>27.39</c:v>
                </c:pt>
              </c:numCache>
            </c:numRef>
          </c:val>
          <c:smooth val="0"/>
          <c:extLst xmlns:c16r2="http://schemas.microsoft.com/office/drawing/2015/06/chart">
            <c:ext xmlns:c16="http://schemas.microsoft.com/office/drawing/2014/chart" uri="{C3380CC4-5D6E-409C-BE32-E72D297353CC}">
              <c16:uniqueId val="{00000001-D67D-479F-BC88-38BC95D51CCA}"/>
            </c:ext>
          </c:extLst>
        </c:ser>
        <c:dLbls>
          <c:showLegendKey val="0"/>
          <c:showVal val="0"/>
          <c:showCatName val="0"/>
          <c:showSerName val="0"/>
          <c:showPercent val="0"/>
          <c:showBubbleSize val="0"/>
        </c:dLbls>
        <c:marker val="1"/>
        <c:smooth val="0"/>
        <c:axId val="-217147136"/>
        <c:axId val="-217148768"/>
      </c:lineChart>
      <c:dateAx>
        <c:axId val="-217147136"/>
        <c:scaling>
          <c:orientation val="minMax"/>
        </c:scaling>
        <c:delete val="1"/>
        <c:axPos val="b"/>
        <c:numFmt formatCode="&quot;H&quot;yy" sourceLinked="1"/>
        <c:majorTickMark val="none"/>
        <c:minorTickMark val="none"/>
        <c:tickLblPos val="none"/>
        <c:crossAx val="-217148768"/>
        <c:crosses val="autoZero"/>
        <c:auto val="1"/>
        <c:lblOffset val="100"/>
        <c:baseTimeUnit val="years"/>
      </c:dateAx>
      <c:valAx>
        <c:axId val="-21714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1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4.04</c:v>
                </c:pt>
                <c:pt idx="1">
                  <c:v>4.5</c:v>
                </c:pt>
                <c:pt idx="2">
                  <c:v>5.66</c:v>
                </c:pt>
                <c:pt idx="3">
                  <c:v>6.5</c:v>
                </c:pt>
                <c:pt idx="4">
                  <c:v>7.26</c:v>
                </c:pt>
              </c:numCache>
            </c:numRef>
          </c:val>
          <c:extLst xmlns:c16r2="http://schemas.microsoft.com/office/drawing/2015/06/chart">
            <c:ext xmlns:c16="http://schemas.microsoft.com/office/drawing/2014/chart" uri="{C3380CC4-5D6E-409C-BE32-E72D297353CC}">
              <c16:uniqueId val="{00000000-5093-4E41-8839-4ABF2731A8EA}"/>
            </c:ext>
          </c:extLst>
        </c:ser>
        <c:dLbls>
          <c:showLegendKey val="0"/>
          <c:showVal val="0"/>
          <c:showCatName val="0"/>
          <c:showSerName val="0"/>
          <c:showPercent val="0"/>
          <c:showBubbleSize val="0"/>
        </c:dLbls>
        <c:gapWidth val="150"/>
        <c:axId val="-217143328"/>
        <c:axId val="-21714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4.08</c:v>
                </c:pt>
                <c:pt idx="1">
                  <c:v>3.67</c:v>
                </c:pt>
                <c:pt idx="2">
                  <c:v>3.45</c:v>
                </c:pt>
                <c:pt idx="3">
                  <c:v>5.0199999999999996</c:v>
                </c:pt>
                <c:pt idx="4">
                  <c:v>5.86</c:v>
                </c:pt>
              </c:numCache>
            </c:numRef>
          </c:val>
          <c:smooth val="0"/>
          <c:extLst xmlns:c16r2="http://schemas.microsoft.com/office/drawing/2015/06/chart">
            <c:ext xmlns:c16="http://schemas.microsoft.com/office/drawing/2014/chart" uri="{C3380CC4-5D6E-409C-BE32-E72D297353CC}">
              <c16:uniqueId val="{00000001-5093-4E41-8839-4ABF2731A8EA}"/>
            </c:ext>
          </c:extLst>
        </c:ser>
        <c:dLbls>
          <c:showLegendKey val="0"/>
          <c:showVal val="0"/>
          <c:showCatName val="0"/>
          <c:showSerName val="0"/>
          <c:showPercent val="0"/>
          <c:showBubbleSize val="0"/>
        </c:dLbls>
        <c:marker val="1"/>
        <c:smooth val="0"/>
        <c:axId val="-217143328"/>
        <c:axId val="-217149856"/>
      </c:lineChart>
      <c:dateAx>
        <c:axId val="-217143328"/>
        <c:scaling>
          <c:orientation val="minMax"/>
        </c:scaling>
        <c:delete val="1"/>
        <c:axPos val="b"/>
        <c:numFmt formatCode="&quot;H&quot;yy" sourceLinked="1"/>
        <c:majorTickMark val="none"/>
        <c:minorTickMark val="none"/>
        <c:tickLblPos val="none"/>
        <c:crossAx val="-217149856"/>
        <c:crosses val="autoZero"/>
        <c:auto val="1"/>
        <c:lblOffset val="100"/>
        <c:baseTimeUnit val="years"/>
      </c:dateAx>
      <c:valAx>
        <c:axId val="-2171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1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2.5499999999999998</c:v>
                </c:pt>
                <c:pt idx="1">
                  <c:v>6.59</c:v>
                </c:pt>
                <c:pt idx="2">
                  <c:v>2.11</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CE9-4156-BBC2-E8B906CA5A4D}"/>
            </c:ext>
          </c:extLst>
        </c:ser>
        <c:dLbls>
          <c:showLegendKey val="0"/>
          <c:showVal val="0"/>
          <c:showCatName val="0"/>
          <c:showSerName val="0"/>
          <c:showPercent val="0"/>
          <c:showBubbleSize val="0"/>
        </c:dLbls>
        <c:gapWidth val="150"/>
        <c:axId val="-217142784"/>
        <c:axId val="-21714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0.45</c:v>
                </c:pt>
                <c:pt idx="1">
                  <c:v>0.41</c:v>
                </c:pt>
                <c:pt idx="2">
                  <c:v>0.19</c:v>
                </c:pt>
                <c:pt idx="3">
                  <c:v>0.05</c:v>
                </c:pt>
                <c:pt idx="4" formatCode="#,##0.00;&quot;△&quot;#,##0.00">
                  <c:v>0</c:v>
                </c:pt>
              </c:numCache>
            </c:numRef>
          </c:val>
          <c:smooth val="0"/>
          <c:extLst xmlns:c16r2="http://schemas.microsoft.com/office/drawing/2015/06/chart">
            <c:ext xmlns:c16="http://schemas.microsoft.com/office/drawing/2014/chart" uri="{C3380CC4-5D6E-409C-BE32-E72D297353CC}">
              <c16:uniqueId val="{00000001-ECE9-4156-BBC2-E8B906CA5A4D}"/>
            </c:ext>
          </c:extLst>
        </c:ser>
        <c:dLbls>
          <c:showLegendKey val="0"/>
          <c:showVal val="0"/>
          <c:showCatName val="0"/>
          <c:showSerName val="0"/>
          <c:showPercent val="0"/>
          <c:showBubbleSize val="0"/>
        </c:dLbls>
        <c:marker val="1"/>
        <c:smooth val="0"/>
        <c:axId val="-217142784"/>
        <c:axId val="-217142240"/>
      </c:lineChart>
      <c:dateAx>
        <c:axId val="-217142784"/>
        <c:scaling>
          <c:orientation val="minMax"/>
        </c:scaling>
        <c:delete val="1"/>
        <c:axPos val="b"/>
        <c:numFmt formatCode="&quot;H&quot;yy" sourceLinked="1"/>
        <c:majorTickMark val="none"/>
        <c:minorTickMark val="none"/>
        <c:tickLblPos val="none"/>
        <c:crossAx val="-217142240"/>
        <c:crosses val="autoZero"/>
        <c:auto val="1"/>
        <c:lblOffset val="100"/>
        <c:baseTimeUnit val="years"/>
      </c:dateAx>
      <c:valAx>
        <c:axId val="-21714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1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128.28</c:v>
                </c:pt>
                <c:pt idx="1">
                  <c:v>128.22</c:v>
                </c:pt>
                <c:pt idx="2">
                  <c:v>174.96</c:v>
                </c:pt>
                <c:pt idx="3">
                  <c:v>187.64</c:v>
                </c:pt>
                <c:pt idx="4">
                  <c:v>216.34</c:v>
                </c:pt>
              </c:numCache>
            </c:numRef>
          </c:val>
          <c:extLst xmlns:c16r2="http://schemas.microsoft.com/office/drawing/2015/06/chart">
            <c:ext xmlns:c16="http://schemas.microsoft.com/office/drawing/2014/chart" uri="{C3380CC4-5D6E-409C-BE32-E72D297353CC}">
              <c16:uniqueId val="{00000000-1584-4B5F-9557-653AC20188C0}"/>
            </c:ext>
          </c:extLst>
        </c:ser>
        <c:dLbls>
          <c:showLegendKey val="0"/>
          <c:showVal val="0"/>
          <c:showCatName val="0"/>
          <c:showSerName val="0"/>
          <c:showPercent val="0"/>
          <c:showBubbleSize val="0"/>
        </c:dLbls>
        <c:gapWidth val="150"/>
        <c:axId val="-217153120"/>
        <c:axId val="-21714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67.7</c:v>
                </c:pt>
                <c:pt idx="1">
                  <c:v>83.46</c:v>
                </c:pt>
                <c:pt idx="2">
                  <c:v>80.64</c:v>
                </c:pt>
                <c:pt idx="3">
                  <c:v>88.1</c:v>
                </c:pt>
                <c:pt idx="4">
                  <c:v>84.84</c:v>
                </c:pt>
              </c:numCache>
            </c:numRef>
          </c:val>
          <c:smooth val="0"/>
          <c:extLst xmlns:c16r2="http://schemas.microsoft.com/office/drawing/2015/06/chart">
            <c:ext xmlns:c16="http://schemas.microsoft.com/office/drawing/2014/chart" uri="{C3380CC4-5D6E-409C-BE32-E72D297353CC}">
              <c16:uniqueId val="{00000001-1584-4B5F-9557-653AC20188C0}"/>
            </c:ext>
          </c:extLst>
        </c:ser>
        <c:dLbls>
          <c:showLegendKey val="0"/>
          <c:showVal val="0"/>
          <c:showCatName val="0"/>
          <c:showSerName val="0"/>
          <c:showPercent val="0"/>
          <c:showBubbleSize val="0"/>
        </c:dLbls>
        <c:marker val="1"/>
        <c:smooth val="0"/>
        <c:axId val="-217153120"/>
        <c:axId val="-217147680"/>
      </c:lineChart>
      <c:dateAx>
        <c:axId val="-217153120"/>
        <c:scaling>
          <c:orientation val="minMax"/>
        </c:scaling>
        <c:delete val="1"/>
        <c:axPos val="b"/>
        <c:numFmt formatCode="&quot;H&quot;yy" sourceLinked="1"/>
        <c:majorTickMark val="none"/>
        <c:minorTickMark val="none"/>
        <c:tickLblPos val="none"/>
        <c:crossAx val="-217147680"/>
        <c:crosses val="autoZero"/>
        <c:auto val="1"/>
        <c:lblOffset val="100"/>
        <c:baseTimeUnit val="years"/>
      </c:dateAx>
      <c:valAx>
        <c:axId val="-21714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15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630.11</c:v>
                </c:pt>
                <c:pt idx="1">
                  <c:v>639.77</c:v>
                </c:pt>
                <c:pt idx="2">
                  <c:v>564.78</c:v>
                </c:pt>
                <c:pt idx="3">
                  <c:v>542.49</c:v>
                </c:pt>
                <c:pt idx="4">
                  <c:v>532.79</c:v>
                </c:pt>
              </c:numCache>
            </c:numRef>
          </c:val>
          <c:extLst xmlns:c16r2="http://schemas.microsoft.com/office/drawing/2015/06/chart">
            <c:ext xmlns:c16="http://schemas.microsoft.com/office/drawing/2014/chart" uri="{C3380CC4-5D6E-409C-BE32-E72D297353CC}">
              <c16:uniqueId val="{00000000-CE6B-4BDF-B759-BE6D1F51E542}"/>
            </c:ext>
          </c:extLst>
        </c:ser>
        <c:dLbls>
          <c:showLegendKey val="0"/>
          <c:showVal val="0"/>
          <c:showCatName val="0"/>
          <c:showSerName val="0"/>
          <c:showPercent val="0"/>
          <c:showBubbleSize val="0"/>
        </c:dLbls>
        <c:gapWidth val="150"/>
        <c:axId val="-217141696"/>
        <c:axId val="-2171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599.92999999999995</c:v>
                </c:pt>
                <c:pt idx="1">
                  <c:v>612.6</c:v>
                </c:pt>
                <c:pt idx="2">
                  <c:v>606.79999999999995</c:v>
                </c:pt>
                <c:pt idx="3">
                  <c:v>585.55999999999995</c:v>
                </c:pt>
                <c:pt idx="4">
                  <c:v>565.62</c:v>
                </c:pt>
              </c:numCache>
            </c:numRef>
          </c:val>
          <c:smooth val="0"/>
          <c:extLst xmlns:c16r2="http://schemas.microsoft.com/office/drawing/2015/06/chart">
            <c:ext xmlns:c16="http://schemas.microsoft.com/office/drawing/2014/chart" uri="{C3380CC4-5D6E-409C-BE32-E72D297353CC}">
              <c16:uniqueId val="{00000001-CE6B-4BDF-B759-BE6D1F51E542}"/>
            </c:ext>
          </c:extLst>
        </c:ser>
        <c:dLbls>
          <c:showLegendKey val="0"/>
          <c:showVal val="0"/>
          <c:showCatName val="0"/>
          <c:showSerName val="0"/>
          <c:showPercent val="0"/>
          <c:showBubbleSize val="0"/>
        </c:dLbls>
        <c:marker val="1"/>
        <c:smooth val="0"/>
        <c:axId val="-217141696"/>
        <c:axId val="-217148224"/>
      </c:lineChart>
      <c:dateAx>
        <c:axId val="-217141696"/>
        <c:scaling>
          <c:orientation val="minMax"/>
        </c:scaling>
        <c:delete val="1"/>
        <c:axPos val="b"/>
        <c:numFmt formatCode="&quot;H&quot;yy" sourceLinked="1"/>
        <c:majorTickMark val="none"/>
        <c:minorTickMark val="none"/>
        <c:tickLblPos val="none"/>
        <c:crossAx val="-217148224"/>
        <c:crosses val="autoZero"/>
        <c:auto val="1"/>
        <c:lblOffset val="100"/>
        <c:baseTimeUnit val="years"/>
      </c:dateAx>
      <c:valAx>
        <c:axId val="-2171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1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81.8</c:v>
                </c:pt>
                <c:pt idx="1">
                  <c:v>82.13</c:v>
                </c:pt>
                <c:pt idx="2">
                  <c:v>99.43</c:v>
                </c:pt>
                <c:pt idx="3">
                  <c:v>99.31</c:v>
                </c:pt>
                <c:pt idx="4">
                  <c:v>98.12</c:v>
                </c:pt>
              </c:numCache>
            </c:numRef>
          </c:val>
          <c:extLst xmlns:c16r2="http://schemas.microsoft.com/office/drawing/2015/06/chart">
            <c:ext xmlns:c16="http://schemas.microsoft.com/office/drawing/2014/chart" uri="{C3380CC4-5D6E-409C-BE32-E72D297353CC}">
              <c16:uniqueId val="{00000000-45A8-4995-B630-1FBA9B97D290}"/>
            </c:ext>
          </c:extLst>
        </c:ser>
        <c:dLbls>
          <c:showLegendKey val="0"/>
          <c:showVal val="0"/>
          <c:showCatName val="0"/>
          <c:showSerName val="0"/>
          <c:showPercent val="0"/>
          <c:showBubbleSize val="0"/>
        </c:dLbls>
        <c:gapWidth val="150"/>
        <c:axId val="-131721424"/>
        <c:axId val="-13173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95.76</c:v>
                </c:pt>
                <c:pt idx="1">
                  <c:v>100.97</c:v>
                </c:pt>
                <c:pt idx="2">
                  <c:v>101.84</c:v>
                </c:pt>
                <c:pt idx="3">
                  <c:v>101.62</c:v>
                </c:pt>
                <c:pt idx="4">
                  <c:v>102.36</c:v>
                </c:pt>
              </c:numCache>
            </c:numRef>
          </c:val>
          <c:smooth val="0"/>
          <c:extLst xmlns:c16r2="http://schemas.microsoft.com/office/drawing/2015/06/chart">
            <c:ext xmlns:c16="http://schemas.microsoft.com/office/drawing/2014/chart" uri="{C3380CC4-5D6E-409C-BE32-E72D297353CC}">
              <c16:uniqueId val="{00000001-45A8-4995-B630-1FBA9B97D290}"/>
            </c:ext>
          </c:extLst>
        </c:ser>
        <c:dLbls>
          <c:showLegendKey val="0"/>
          <c:showVal val="0"/>
          <c:showCatName val="0"/>
          <c:showSerName val="0"/>
          <c:showPercent val="0"/>
          <c:showBubbleSize val="0"/>
        </c:dLbls>
        <c:marker val="1"/>
        <c:smooth val="0"/>
        <c:axId val="-131721424"/>
        <c:axId val="-131732304"/>
      </c:lineChart>
      <c:dateAx>
        <c:axId val="-131721424"/>
        <c:scaling>
          <c:orientation val="minMax"/>
        </c:scaling>
        <c:delete val="1"/>
        <c:axPos val="b"/>
        <c:numFmt formatCode="&quot;H&quot;yy" sourceLinked="1"/>
        <c:majorTickMark val="none"/>
        <c:minorTickMark val="none"/>
        <c:tickLblPos val="none"/>
        <c:crossAx val="-131732304"/>
        <c:crosses val="autoZero"/>
        <c:auto val="1"/>
        <c:lblOffset val="100"/>
        <c:baseTimeUnit val="years"/>
      </c:dateAx>
      <c:valAx>
        <c:axId val="-13173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72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99.03</c:v>
                </c:pt>
                <c:pt idx="1">
                  <c:v>98.38</c:v>
                </c:pt>
                <c:pt idx="2">
                  <c:v>97.35</c:v>
                </c:pt>
                <c:pt idx="3">
                  <c:v>99.39</c:v>
                </c:pt>
                <c:pt idx="4">
                  <c:v>98.92</c:v>
                </c:pt>
              </c:numCache>
            </c:numRef>
          </c:val>
          <c:extLst xmlns:c16r2="http://schemas.microsoft.com/office/drawing/2015/06/chart">
            <c:ext xmlns:c16="http://schemas.microsoft.com/office/drawing/2014/chart" uri="{C3380CC4-5D6E-409C-BE32-E72D297353CC}">
              <c16:uniqueId val="{00000000-30C6-4354-BC25-84AC221FA72B}"/>
            </c:ext>
          </c:extLst>
        </c:ser>
        <c:dLbls>
          <c:showLegendKey val="0"/>
          <c:showVal val="0"/>
          <c:showCatName val="0"/>
          <c:showSerName val="0"/>
          <c:showPercent val="0"/>
          <c:showBubbleSize val="0"/>
        </c:dLbls>
        <c:gapWidth val="150"/>
        <c:axId val="-131733392"/>
        <c:axId val="-13173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c:v>
                </c:pt>
                <c:pt idx="1">
                  <c:v>118.78</c:v>
                </c:pt>
                <c:pt idx="2">
                  <c:v>119.39</c:v>
                </c:pt>
                <c:pt idx="3">
                  <c:v>117.41</c:v>
                </c:pt>
                <c:pt idx="4">
                  <c:v>114.01</c:v>
                </c:pt>
              </c:numCache>
            </c:numRef>
          </c:val>
          <c:smooth val="0"/>
          <c:extLst xmlns:c16r2="http://schemas.microsoft.com/office/drawing/2015/06/chart">
            <c:ext xmlns:c16="http://schemas.microsoft.com/office/drawing/2014/chart" uri="{C3380CC4-5D6E-409C-BE32-E72D297353CC}">
              <c16:uniqueId val="{00000001-30C6-4354-BC25-84AC221FA72B}"/>
            </c:ext>
          </c:extLst>
        </c:ser>
        <c:dLbls>
          <c:showLegendKey val="0"/>
          <c:showVal val="0"/>
          <c:showCatName val="0"/>
          <c:showSerName val="0"/>
          <c:showPercent val="0"/>
          <c:showBubbleSize val="0"/>
        </c:dLbls>
        <c:marker val="1"/>
        <c:smooth val="0"/>
        <c:axId val="-131733392"/>
        <c:axId val="-131731760"/>
      </c:lineChart>
      <c:dateAx>
        <c:axId val="-131733392"/>
        <c:scaling>
          <c:orientation val="minMax"/>
        </c:scaling>
        <c:delete val="1"/>
        <c:axPos val="b"/>
        <c:numFmt formatCode="&quot;H&quot;yy" sourceLinked="1"/>
        <c:majorTickMark val="none"/>
        <c:minorTickMark val="none"/>
        <c:tickLblPos val="none"/>
        <c:crossAx val="-131731760"/>
        <c:crosses val="autoZero"/>
        <c:auto val="1"/>
        <c:lblOffset val="100"/>
        <c:baseTimeUnit val="years"/>
      </c:dateAx>
      <c:valAx>
        <c:axId val="-13173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73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埼玉県　所沢市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Ab</v>
      </c>
      <c r="X8" s="78"/>
      <c r="Y8" s="78"/>
      <c r="Z8" s="78"/>
      <c r="AA8" s="78"/>
      <c r="AB8" s="78"/>
      <c r="AC8" s="78"/>
      <c r="AD8" s="79" t="str">
        <f>データ!$M$6</f>
        <v>自治体職員</v>
      </c>
      <c r="AE8" s="79"/>
      <c r="AF8" s="79"/>
      <c r="AG8" s="79"/>
      <c r="AH8" s="79"/>
      <c r="AI8" s="79"/>
      <c r="AJ8" s="79"/>
      <c r="AK8" s="3"/>
      <c r="AL8" s="75">
        <f>データ!S6</f>
        <v>344216</v>
      </c>
      <c r="AM8" s="75"/>
      <c r="AN8" s="75"/>
      <c r="AO8" s="75"/>
      <c r="AP8" s="75"/>
      <c r="AQ8" s="75"/>
      <c r="AR8" s="75"/>
      <c r="AS8" s="75"/>
      <c r="AT8" s="74">
        <f>データ!T6</f>
        <v>72.11</v>
      </c>
      <c r="AU8" s="74"/>
      <c r="AV8" s="74"/>
      <c r="AW8" s="74"/>
      <c r="AX8" s="74"/>
      <c r="AY8" s="74"/>
      <c r="AZ8" s="74"/>
      <c r="BA8" s="74"/>
      <c r="BB8" s="74">
        <f>データ!U6</f>
        <v>4773.4799999999996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77.23</v>
      </c>
      <c r="J10" s="74"/>
      <c r="K10" s="74"/>
      <c r="L10" s="74"/>
      <c r="M10" s="74"/>
      <c r="N10" s="74"/>
      <c r="O10" s="74"/>
      <c r="P10" s="74">
        <f>データ!P6</f>
        <v>94.47</v>
      </c>
      <c r="Q10" s="74"/>
      <c r="R10" s="74"/>
      <c r="S10" s="74"/>
      <c r="T10" s="74"/>
      <c r="U10" s="74"/>
      <c r="V10" s="74"/>
      <c r="W10" s="74">
        <f>データ!Q6</f>
        <v>93.76</v>
      </c>
      <c r="X10" s="74"/>
      <c r="Y10" s="74"/>
      <c r="Z10" s="74"/>
      <c r="AA10" s="74"/>
      <c r="AB10" s="74"/>
      <c r="AC10" s="74"/>
      <c r="AD10" s="75">
        <f>データ!R6</f>
        <v>1639</v>
      </c>
      <c r="AE10" s="75"/>
      <c r="AF10" s="75"/>
      <c r="AG10" s="75"/>
      <c r="AH10" s="75"/>
      <c r="AI10" s="75"/>
      <c r="AJ10" s="75"/>
      <c r="AK10" s="2"/>
      <c r="AL10" s="75">
        <f>データ!V6</f>
        <v>324987</v>
      </c>
      <c r="AM10" s="75"/>
      <c r="AN10" s="75"/>
      <c r="AO10" s="75"/>
      <c r="AP10" s="75"/>
      <c r="AQ10" s="75"/>
      <c r="AR10" s="75"/>
      <c r="AS10" s="75"/>
      <c r="AT10" s="74">
        <f>データ!W6</f>
        <v>32.85</v>
      </c>
      <c r="AU10" s="74"/>
      <c r="AV10" s="74"/>
      <c r="AW10" s="74"/>
      <c r="AX10" s="74"/>
      <c r="AY10" s="74"/>
      <c r="AZ10" s="74"/>
      <c r="BA10" s="74"/>
      <c r="BB10" s="74">
        <f>データ!X6</f>
        <v>9893.06</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48.7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9.7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2.2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lIco6w70wda1uhBfHokhaSAitDUe0MEDgJFLNcpMFsMamrqBSYyhRjtcA3vEB1wuewMNPNgeAZYvhO0OefgJnA==" saltValue="M9hRwQTlxGoarVWJpRBee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112089</v>
      </c>
      <c r="D6" s="33">
        <f t="shared" si="3"/>
        <v>46</v>
      </c>
      <c r="E6" s="33">
        <f t="shared" si="3"/>
        <v>17</v>
      </c>
      <c r="F6" s="33">
        <f t="shared" si="3"/>
        <v>1</v>
      </c>
      <c r="G6" s="33">
        <f t="shared" si="3"/>
        <v>0</v>
      </c>
      <c r="H6" s="33" t="str">
        <f t="shared" si="3"/>
        <v>埼玉県　所沢市</v>
      </c>
      <c r="I6" s="33" t="str">
        <f t="shared" si="3"/>
        <v>法適用</v>
      </c>
      <c r="J6" s="33" t="str">
        <f t="shared" si="3"/>
        <v>下水道事業</v>
      </c>
      <c r="K6" s="33" t="str">
        <f t="shared" si="3"/>
        <v>公共下水道</v>
      </c>
      <c r="L6" s="33" t="str">
        <f t="shared" si="3"/>
        <v>Ab</v>
      </c>
      <c r="M6" s="33" t="str">
        <f t="shared" si="3"/>
        <v>自治体職員</v>
      </c>
      <c r="N6" s="34" t="str">
        <f t="shared" si="3"/>
        <v>-</v>
      </c>
      <c r="O6" s="34">
        <f t="shared" si="3"/>
        <v>77.23</v>
      </c>
      <c r="P6" s="34">
        <f t="shared" si="3"/>
        <v>94.47</v>
      </c>
      <c r="Q6" s="34">
        <f t="shared" si="3"/>
        <v>93.76</v>
      </c>
      <c r="R6" s="34">
        <f t="shared" si="3"/>
        <v>1639</v>
      </c>
      <c r="S6" s="34">
        <f t="shared" si="3"/>
        <v>344216</v>
      </c>
      <c r="T6" s="34">
        <f t="shared" si="3"/>
        <v>72.11</v>
      </c>
      <c r="U6" s="34">
        <f t="shared" si="3"/>
        <v>4773.4799999999996</v>
      </c>
      <c r="V6" s="34">
        <f t="shared" si="3"/>
        <v>324987</v>
      </c>
      <c r="W6" s="34">
        <f t="shared" si="3"/>
        <v>32.85</v>
      </c>
      <c r="X6" s="34">
        <f t="shared" si="3"/>
        <v>9893.06</v>
      </c>
      <c r="Y6" s="35">
        <f>IF(Y7="",NA(),Y7)</f>
        <v>93.94</v>
      </c>
      <c r="Z6" s="35">
        <f t="shared" ref="Z6:AH6" si="4">IF(Z7="",NA(),Z7)</f>
        <v>96.85</v>
      </c>
      <c r="AA6" s="35">
        <f t="shared" si="4"/>
        <v>103.82</v>
      </c>
      <c r="AB6" s="35">
        <f t="shared" si="4"/>
        <v>104.89</v>
      </c>
      <c r="AC6" s="35">
        <f t="shared" si="4"/>
        <v>103.31</v>
      </c>
      <c r="AD6" s="35">
        <f t="shared" si="4"/>
        <v>109.82</v>
      </c>
      <c r="AE6" s="35">
        <f t="shared" si="4"/>
        <v>106.55</v>
      </c>
      <c r="AF6" s="35">
        <f t="shared" si="4"/>
        <v>106.78</v>
      </c>
      <c r="AG6" s="35">
        <f t="shared" si="4"/>
        <v>106.31</v>
      </c>
      <c r="AH6" s="35">
        <f t="shared" si="4"/>
        <v>107.05</v>
      </c>
      <c r="AI6" s="34" t="str">
        <f>IF(AI7="","",IF(AI7="-","【-】","【"&amp;SUBSTITUTE(TEXT(AI7,"#,##0.00"),"-","△")&amp;"】"))</f>
        <v>【106.67】</v>
      </c>
      <c r="AJ6" s="35">
        <f>IF(AJ7="",NA(),AJ7)</f>
        <v>2.5499999999999998</v>
      </c>
      <c r="AK6" s="35">
        <f t="shared" ref="AK6:AS6" si="5">IF(AK7="",NA(),AK7)</f>
        <v>6.59</v>
      </c>
      <c r="AL6" s="35">
        <f t="shared" si="5"/>
        <v>2.11</v>
      </c>
      <c r="AM6" s="34">
        <f t="shared" si="5"/>
        <v>0</v>
      </c>
      <c r="AN6" s="34">
        <f t="shared" si="5"/>
        <v>0</v>
      </c>
      <c r="AO6" s="35">
        <f t="shared" si="5"/>
        <v>0.45</v>
      </c>
      <c r="AP6" s="35">
        <f t="shared" si="5"/>
        <v>0.41</v>
      </c>
      <c r="AQ6" s="35">
        <f t="shared" si="5"/>
        <v>0.19</v>
      </c>
      <c r="AR6" s="35">
        <f t="shared" si="5"/>
        <v>0.05</v>
      </c>
      <c r="AS6" s="34">
        <f t="shared" si="5"/>
        <v>0</v>
      </c>
      <c r="AT6" s="34" t="str">
        <f>IF(AT7="","",IF(AT7="-","【-】","【"&amp;SUBSTITUTE(TEXT(AT7,"#,##0.00"),"-","△")&amp;"】"))</f>
        <v>【3.64】</v>
      </c>
      <c r="AU6" s="35">
        <f>IF(AU7="",NA(),AU7)</f>
        <v>128.28</v>
      </c>
      <c r="AV6" s="35">
        <f t="shared" ref="AV6:BD6" si="6">IF(AV7="",NA(),AV7)</f>
        <v>128.22</v>
      </c>
      <c r="AW6" s="35">
        <f t="shared" si="6"/>
        <v>174.96</v>
      </c>
      <c r="AX6" s="35">
        <f t="shared" si="6"/>
        <v>187.64</v>
      </c>
      <c r="AY6" s="35">
        <f t="shared" si="6"/>
        <v>216.34</v>
      </c>
      <c r="AZ6" s="35">
        <f t="shared" si="6"/>
        <v>67.7</v>
      </c>
      <c r="BA6" s="35">
        <f t="shared" si="6"/>
        <v>83.46</v>
      </c>
      <c r="BB6" s="35">
        <f t="shared" si="6"/>
        <v>80.64</v>
      </c>
      <c r="BC6" s="35">
        <f t="shared" si="6"/>
        <v>88.1</v>
      </c>
      <c r="BD6" s="35">
        <f t="shared" si="6"/>
        <v>84.84</v>
      </c>
      <c r="BE6" s="34" t="str">
        <f>IF(BE7="","",IF(BE7="-","【-】","【"&amp;SUBSTITUTE(TEXT(BE7,"#,##0.00"),"-","△")&amp;"】"))</f>
        <v>【67.52】</v>
      </c>
      <c r="BF6" s="35">
        <f>IF(BF7="",NA(),BF7)</f>
        <v>630.11</v>
      </c>
      <c r="BG6" s="35">
        <f t="shared" ref="BG6:BO6" si="7">IF(BG7="",NA(),BG7)</f>
        <v>639.77</v>
      </c>
      <c r="BH6" s="35">
        <f t="shared" si="7"/>
        <v>564.78</v>
      </c>
      <c r="BI6" s="35">
        <f t="shared" si="7"/>
        <v>542.49</v>
      </c>
      <c r="BJ6" s="35">
        <f t="shared" si="7"/>
        <v>532.79</v>
      </c>
      <c r="BK6" s="35">
        <f t="shared" si="7"/>
        <v>599.92999999999995</v>
      </c>
      <c r="BL6" s="35">
        <f t="shared" si="7"/>
        <v>612.6</v>
      </c>
      <c r="BM6" s="35">
        <f t="shared" si="7"/>
        <v>606.79999999999995</v>
      </c>
      <c r="BN6" s="35">
        <f t="shared" si="7"/>
        <v>585.55999999999995</v>
      </c>
      <c r="BO6" s="35">
        <f t="shared" si="7"/>
        <v>565.62</v>
      </c>
      <c r="BP6" s="34" t="str">
        <f>IF(BP7="","",IF(BP7="-","【-】","【"&amp;SUBSTITUTE(TEXT(BP7,"#,##0.00"),"-","△")&amp;"】"))</f>
        <v>【705.21】</v>
      </c>
      <c r="BQ6" s="35">
        <f>IF(BQ7="",NA(),BQ7)</f>
        <v>81.8</v>
      </c>
      <c r="BR6" s="35">
        <f t="shared" ref="BR6:BZ6" si="8">IF(BR7="",NA(),BR7)</f>
        <v>82.13</v>
      </c>
      <c r="BS6" s="35">
        <f t="shared" si="8"/>
        <v>99.43</v>
      </c>
      <c r="BT6" s="35">
        <f t="shared" si="8"/>
        <v>99.31</v>
      </c>
      <c r="BU6" s="35">
        <f t="shared" si="8"/>
        <v>98.12</v>
      </c>
      <c r="BV6" s="35">
        <f t="shared" si="8"/>
        <v>95.76</v>
      </c>
      <c r="BW6" s="35">
        <f t="shared" si="8"/>
        <v>100.97</v>
      </c>
      <c r="BX6" s="35">
        <f t="shared" si="8"/>
        <v>101.84</v>
      </c>
      <c r="BY6" s="35">
        <f t="shared" si="8"/>
        <v>101.62</v>
      </c>
      <c r="BZ6" s="35">
        <f t="shared" si="8"/>
        <v>102.36</v>
      </c>
      <c r="CA6" s="34" t="str">
        <f>IF(CA7="","",IF(CA7="-","【-】","【"&amp;SUBSTITUTE(TEXT(CA7,"#,##0.00"),"-","△")&amp;"】"))</f>
        <v>【98.96】</v>
      </c>
      <c r="CB6" s="35">
        <f>IF(CB7="",NA(),CB7)</f>
        <v>99.03</v>
      </c>
      <c r="CC6" s="35">
        <f t="shared" ref="CC6:CK6" si="9">IF(CC7="",NA(),CC7)</f>
        <v>98.38</v>
      </c>
      <c r="CD6" s="35">
        <f t="shared" si="9"/>
        <v>97.35</v>
      </c>
      <c r="CE6" s="35">
        <f t="shared" si="9"/>
        <v>99.39</v>
      </c>
      <c r="CF6" s="35">
        <f t="shared" si="9"/>
        <v>98.92</v>
      </c>
      <c r="CG6" s="35">
        <f t="shared" si="9"/>
        <v>119</v>
      </c>
      <c r="CH6" s="35">
        <f t="shared" si="9"/>
        <v>118.78</v>
      </c>
      <c r="CI6" s="35">
        <f t="shared" si="9"/>
        <v>119.39</v>
      </c>
      <c r="CJ6" s="35">
        <f t="shared" si="9"/>
        <v>117.41</v>
      </c>
      <c r="CK6" s="35">
        <f t="shared" si="9"/>
        <v>114.01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64.66</v>
      </c>
      <c r="CS6" s="35">
        <f t="shared" si="10"/>
        <v>70.37</v>
      </c>
      <c r="CT6" s="35">
        <f t="shared" si="10"/>
        <v>68.3</v>
      </c>
      <c r="CU6" s="35">
        <f t="shared" si="10"/>
        <v>67.37</v>
      </c>
      <c r="CV6" s="35">
        <f t="shared" si="10"/>
        <v>67.709999999999994</v>
      </c>
      <c r="CW6" s="34" t="str">
        <f>IF(CW7="","",IF(CW7="-","【-】","【"&amp;SUBSTITUTE(TEXT(CW7,"#,##0.00"),"-","△")&amp;"】"))</f>
        <v>【59.57】</v>
      </c>
      <c r="CX6" s="35">
        <f>IF(CX7="",NA(),CX7)</f>
        <v>98.22</v>
      </c>
      <c r="CY6" s="35">
        <f t="shared" ref="CY6:DG6" si="11">IF(CY7="",NA(),CY7)</f>
        <v>98.44</v>
      </c>
      <c r="CZ6" s="35">
        <f t="shared" si="11"/>
        <v>98.35</v>
      </c>
      <c r="DA6" s="35">
        <f t="shared" si="11"/>
        <v>98.37</v>
      </c>
      <c r="DB6" s="35">
        <f t="shared" si="11"/>
        <v>98.5</v>
      </c>
      <c r="DC6" s="35">
        <f t="shared" si="11"/>
        <v>97.08</v>
      </c>
      <c r="DD6" s="35">
        <f t="shared" si="11"/>
        <v>96.75</v>
      </c>
      <c r="DE6" s="35">
        <f t="shared" si="11"/>
        <v>96.78</v>
      </c>
      <c r="DF6" s="35">
        <f t="shared" si="11"/>
        <v>97</v>
      </c>
      <c r="DG6" s="35">
        <f t="shared" si="11"/>
        <v>97.24</v>
      </c>
      <c r="DH6" s="34" t="str">
        <f>IF(DH7="","",IF(DH7="-","【-】","【"&amp;SUBSTITUTE(TEXT(DH7,"#,##0.00"),"-","△")&amp;"】"))</f>
        <v>【95.57】</v>
      </c>
      <c r="DI6" s="35">
        <f>IF(DI7="",NA(),DI7)</f>
        <v>12.11</v>
      </c>
      <c r="DJ6" s="35">
        <f t="shared" ref="DJ6:DR6" si="12">IF(DJ7="",NA(),DJ7)</f>
        <v>14.78</v>
      </c>
      <c r="DK6" s="35">
        <f t="shared" si="12"/>
        <v>17.07</v>
      </c>
      <c r="DL6" s="35">
        <f t="shared" si="12"/>
        <v>19.670000000000002</v>
      </c>
      <c r="DM6" s="35">
        <f t="shared" si="12"/>
        <v>22.11</v>
      </c>
      <c r="DN6" s="35">
        <f t="shared" si="12"/>
        <v>25.28</v>
      </c>
      <c r="DO6" s="35">
        <f t="shared" si="12"/>
        <v>28.24</v>
      </c>
      <c r="DP6" s="35">
        <f t="shared" si="12"/>
        <v>29.38</v>
      </c>
      <c r="DQ6" s="35">
        <f t="shared" si="12"/>
        <v>30.6</v>
      </c>
      <c r="DR6" s="35">
        <f t="shared" si="12"/>
        <v>27.39</v>
      </c>
      <c r="DS6" s="34" t="str">
        <f>IF(DS7="","",IF(DS7="-","【-】","【"&amp;SUBSTITUTE(TEXT(DS7,"#,##0.00"),"-","△")&amp;"】"))</f>
        <v>【36.52】</v>
      </c>
      <c r="DT6" s="35">
        <f>IF(DT7="",NA(),DT7)</f>
        <v>4.04</v>
      </c>
      <c r="DU6" s="35">
        <f t="shared" ref="DU6:EC6" si="13">IF(DU7="",NA(),DU7)</f>
        <v>4.5</v>
      </c>
      <c r="DV6" s="35">
        <f t="shared" si="13"/>
        <v>5.66</v>
      </c>
      <c r="DW6" s="35">
        <f t="shared" si="13"/>
        <v>6.5</v>
      </c>
      <c r="DX6" s="35">
        <f t="shared" si="13"/>
        <v>7.26</v>
      </c>
      <c r="DY6" s="35">
        <f t="shared" si="13"/>
        <v>4.08</v>
      </c>
      <c r="DZ6" s="35">
        <f t="shared" si="13"/>
        <v>3.67</v>
      </c>
      <c r="EA6" s="35">
        <f t="shared" si="13"/>
        <v>3.45</v>
      </c>
      <c r="EB6" s="35">
        <f t="shared" si="13"/>
        <v>5.0199999999999996</v>
      </c>
      <c r="EC6" s="35">
        <f t="shared" si="13"/>
        <v>5.86</v>
      </c>
      <c r="ED6" s="34" t="str">
        <f>IF(ED7="","",IF(ED7="-","【-】","【"&amp;SUBSTITUTE(TEXT(ED7,"#,##0.00"),"-","△")&amp;"】"))</f>
        <v>【5.72】</v>
      </c>
      <c r="EE6" s="35">
        <f>IF(EE7="",NA(),EE7)</f>
        <v>0.02</v>
      </c>
      <c r="EF6" s="35">
        <f t="shared" ref="EF6:EN6" si="14">IF(EF7="",NA(),EF7)</f>
        <v>0.05</v>
      </c>
      <c r="EG6" s="35">
        <f t="shared" si="14"/>
        <v>0.09</v>
      </c>
      <c r="EH6" s="35">
        <f t="shared" si="14"/>
        <v>0.04</v>
      </c>
      <c r="EI6" s="35">
        <f t="shared" si="14"/>
        <v>0.11</v>
      </c>
      <c r="EJ6" s="35">
        <f t="shared" si="14"/>
        <v>0.16</v>
      </c>
      <c r="EK6" s="35">
        <f t="shared" si="14"/>
        <v>0.1</v>
      </c>
      <c r="EL6" s="35">
        <f t="shared" si="14"/>
        <v>0.12</v>
      </c>
      <c r="EM6" s="35">
        <f t="shared" si="14"/>
        <v>0.19</v>
      </c>
      <c r="EN6" s="35">
        <f t="shared" si="14"/>
        <v>0.19</v>
      </c>
      <c r="EO6" s="34" t="str">
        <f>IF(EO7="","",IF(EO7="-","【-】","【"&amp;SUBSTITUTE(TEXT(EO7,"#,##0.00"),"-","△")&amp;"】"))</f>
        <v>【0.30】</v>
      </c>
    </row>
    <row r="7" spans="1:148" s="36" customFormat="1" x14ac:dyDescent="0.15">
      <c r="A7" s="28"/>
      <c r="B7" s="37">
        <v>2020</v>
      </c>
      <c r="C7" s="37">
        <v>112089</v>
      </c>
      <c r="D7" s="37">
        <v>46</v>
      </c>
      <c r="E7" s="37">
        <v>17</v>
      </c>
      <c r="F7" s="37">
        <v>1</v>
      </c>
      <c r="G7" s="37">
        <v>0</v>
      </c>
      <c r="H7" s="37" t="s">
        <v>96</v>
      </c>
      <c r="I7" s="37" t="s">
        <v>97</v>
      </c>
      <c r="J7" s="37" t="s">
        <v>98</v>
      </c>
      <c r="K7" s="37" t="s">
        <v>99</v>
      </c>
      <c r="L7" s="37" t="s">
        <v>100</v>
      </c>
      <c r="M7" s="37" t="s">
        <v>101</v>
      </c>
      <c r="N7" s="38" t="s">
        <v>102</v>
      </c>
      <c r="O7" s="38">
        <v>77.23</v>
      </c>
      <c r="P7" s="38">
        <v>94.47</v>
      </c>
      <c r="Q7" s="38">
        <v>93.76</v>
      </c>
      <c r="R7" s="38">
        <v>1639</v>
      </c>
      <c r="S7" s="38">
        <v>344216</v>
      </c>
      <c r="T7" s="38">
        <v>72.11</v>
      </c>
      <c r="U7" s="38">
        <v>4773.4799999999996</v>
      </c>
      <c r="V7" s="38">
        <v>324987</v>
      </c>
      <c r="W7" s="38">
        <v>32.85</v>
      </c>
      <c r="X7" s="38">
        <v>9893.06</v>
      </c>
      <c r="Y7" s="38">
        <v>93.94</v>
      </c>
      <c r="Z7" s="38">
        <v>96.85</v>
      </c>
      <c r="AA7" s="38">
        <v>103.82</v>
      </c>
      <c r="AB7" s="38">
        <v>104.89</v>
      </c>
      <c r="AC7" s="38">
        <v>103.31</v>
      </c>
      <c r="AD7" s="38">
        <v>109.82</v>
      </c>
      <c r="AE7" s="38">
        <v>106.55</v>
      </c>
      <c r="AF7" s="38">
        <v>106.78</v>
      </c>
      <c r="AG7" s="38">
        <v>106.31</v>
      </c>
      <c r="AH7" s="38">
        <v>107.05</v>
      </c>
      <c r="AI7" s="38">
        <v>106.67</v>
      </c>
      <c r="AJ7" s="38">
        <v>2.5499999999999998</v>
      </c>
      <c r="AK7" s="38">
        <v>6.59</v>
      </c>
      <c r="AL7" s="38">
        <v>2.11</v>
      </c>
      <c r="AM7" s="38">
        <v>0</v>
      </c>
      <c r="AN7" s="38">
        <v>0</v>
      </c>
      <c r="AO7" s="38">
        <v>0.45</v>
      </c>
      <c r="AP7" s="38">
        <v>0.41</v>
      </c>
      <c r="AQ7" s="38">
        <v>0.19</v>
      </c>
      <c r="AR7" s="38">
        <v>0.05</v>
      </c>
      <c r="AS7" s="38">
        <v>0</v>
      </c>
      <c r="AT7" s="38">
        <v>3.64</v>
      </c>
      <c r="AU7" s="38">
        <v>128.28</v>
      </c>
      <c r="AV7" s="38">
        <v>128.22</v>
      </c>
      <c r="AW7" s="38">
        <v>174.96</v>
      </c>
      <c r="AX7" s="38">
        <v>187.64</v>
      </c>
      <c r="AY7" s="38">
        <v>216.34</v>
      </c>
      <c r="AZ7" s="38">
        <v>67.7</v>
      </c>
      <c r="BA7" s="38">
        <v>83.46</v>
      </c>
      <c r="BB7" s="38">
        <v>80.64</v>
      </c>
      <c r="BC7" s="38">
        <v>88.1</v>
      </c>
      <c r="BD7" s="38">
        <v>84.84</v>
      </c>
      <c r="BE7" s="38">
        <v>67.52</v>
      </c>
      <c r="BF7" s="38">
        <v>630.11</v>
      </c>
      <c r="BG7" s="38">
        <v>639.77</v>
      </c>
      <c r="BH7" s="38">
        <v>564.78</v>
      </c>
      <c r="BI7" s="38">
        <v>542.49</v>
      </c>
      <c r="BJ7" s="38">
        <v>532.79</v>
      </c>
      <c r="BK7" s="38">
        <v>599.92999999999995</v>
      </c>
      <c r="BL7" s="38">
        <v>612.6</v>
      </c>
      <c r="BM7" s="38">
        <v>606.79999999999995</v>
      </c>
      <c r="BN7" s="38">
        <v>585.55999999999995</v>
      </c>
      <c r="BO7" s="38">
        <v>565.62</v>
      </c>
      <c r="BP7" s="38">
        <v>705.21</v>
      </c>
      <c r="BQ7" s="38">
        <v>81.8</v>
      </c>
      <c r="BR7" s="38">
        <v>82.13</v>
      </c>
      <c r="BS7" s="38">
        <v>99.43</v>
      </c>
      <c r="BT7" s="38">
        <v>99.31</v>
      </c>
      <c r="BU7" s="38">
        <v>98.12</v>
      </c>
      <c r="BV7" s="38">
        <v>95.76</v>
      </c>
      <c r="BW7" s="38">
        <v>100.97</v>
      </c>
      <c r="BX7" s="38">
        <v>101.84</v>
      </c>
      <c r="BY7" s="38">
        <v>101.62</v>
      </c>
      <c r="BZ7" s="38">
        <v>102.36</v>
      </c>
      <c r="CA7" s="38">
        <v>98.96</v>
      </c>
      <c r="CB7" s="38">
        <v>99.03</v>
      </c>
      <c r="CC7" s="38">
        <v>98.38</v>
      </c>
      <c r="CD7" s="38">
        <v>97.35</v>
      </c>
      <c r="CE7" s="38">
        <v>99.39</v>
      </c>
      <c r="CF7" s="38">
        <v>98.92</v>
      </c>
      <c r="CG7" s="38">
        <v>119</v>
      </c>
      <c r="CH7" s="38">
        <v>118.78</v>
      </c>
      <c r="CI7" s="38">
        <v>119.39</v>
      </c>
      <c r="CJ7" s="38">
        <v>117.41</v>
      </c>
      <c r="CK7" s="38">
        <v>114.01</v>
      </c>
      <c r="CL7" s="38">
        <v>134.52000000000001</v>
      </c>
      <c r="CM7" s="38" t="s">
        <v>102</v>
      </c>
      <c r="CN7" s="38" t="s">
        <v>102</v>
      </c>
      <c r="CO7" s="38" t="s">
        <v>102</v>
      </c>
      <c r="CP7" s="38" t="s">
        <v>102</v>
      </c>
      <c r="CQ7" s="38" t="s">
        <v>102</v>
      </c>
      <c r="CR7" s="38">
        <v>64.66</v>
      </c>
      <c r="CS7" s="38">
        <v>70.37</v>
      </c>
      <c r="CT7" s="38">
        <v>68.3</v>
      </c>
      <c r="CU7" s="38">
        <v>67.37</v>
      </c>
      <c r="CV7" s="38">
        <v>67.709999999999994</v>
      </c>
      <c r="CW7" s="38">
        <v>59.57</v>
      </c>
      <c r="CX7" s="38">
        <v>98.22</v>
      </c>
      <c r="CY7" s="38">
        <v>98.44</v>
      </c>
      <c r="CZ7" s="38">
        <v>98.35</v>
      </c>
      <c r="DA7" s="38">
        <v>98.37</v>
      </c>
      <c r="DB7" s="38">
        <v>98.5</v>
      </c>
      <c r="DC7" s="38">
        <v>97.08</v>
      </c>
      <c r="DD7" s="38">
        <v>96.75</v>
      </c>
      <c r="DE7" s="38">
        <v>96.78</v>
      </c>
      <c r="DF7" s="38">
        <v>97</v>
      </c>
      <c r="DG7" s="38">
        <v>97.24</v>
      </c>
      <c r="DH7" s="38">
        <v>95.57</v>
      </c>
      <c r="DI7" s="38">
        <v>12.11</v>
      </c>
      <c r="DJ7" s="38">
        <v>14.78</v>
      </c>
      <c r="DK7" s="38">
        <v>17.07</v>
      </c>
      <c r="DL7" s="38">
        <v>19.670000000000002</v>
      </c>
      <c r="DM7" s="38">
        <v>22.11</v>
      </c>
      <c r="DN7" s="38">
        <v>25.28</v>
      </c>
      <c r="DO7" s="38">
        <v>28.24</v>
      </c>
      <c r="DP7" s="38">
        <v>29.38</v>
      </c>
      <c r="DQ7" s="38">
        <v>30.6</v>
      </c>
      <c r="DR7" s="38">
        <v>27.39</v>
      </c>
      <c r="DS7" s="38">
        <v>36.520000000000003</v>
      </c>
      <c r="DT7" s="38">
        <v>4.04</v>
      </c>
      <c r="DU7" s="38">
        <v>4.5</v>
      </c>
      <c r="DV7" s="38">
        <v>5.66</v>
      </c>
      <c r="DW7" s="38">
        <v>6.5</v>
      </c>
      <c r="DX7" s="38">
        <v>7.26</v>
      </c>
      <c r="DY7" s="38">
        <v>4.08</v>
      </c>
      <c r="DZ7" s="38">
        <v>3.67</v>
      </c>
      <c r="EA7" s="38">
        <v>3.45</v>
      </c>
      <c r="EB7" s="38">
        <v>5.0199999999999996</v>
      </c>
      <c r="EC7" s="38">
        <v>5.86</v>
      </c>
      <c r="ED7" s="38">
        <v>5.72</v>
      </c>
      <c r="EE7" s="38">
        <v>0.02</v>
      </c>
      <c r="EF7" s="38">
        <v>0.05</v>
      </c>
      <c r="EG7" s="38">
        <v>0.09</v>
      </c>
      <c r="EH7" s="38">
        <v>0.04</v>
      </c>
      <c r="EI7" s="38">
        <v>0.11</v>
      </c>
      <c r="EJ7" s="38">
        <v>0.16</v>
      </c>
      <c r="EK7" s="38">
        <v>0.1</v>
      </c>
      <c r="EL7" s="38">
        <v>0.12</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所沢市</cp:lastModifiedBy>
  <cp:lastPrinted>2022-02-04T06:17:52Z</cp:lastPrinted>
  <dcterms:created xsi:type="dcterms:W3CDTF">2021-12-03T07:09:21Z</dcterms:created>
  <dcterms:modified xsi:type="dcterms:W3CDTF">2022-02-04T06:28:01Z</dcterms:modified>
  <cp:category/>
</cp:coreProperties>
</file>